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rja.leppanen\Documents\_HANKKEET UUSI HYRRÄ\Vastuullisen lammasyrityksen ABC\Materiaalipankki\"/>
    </mc:Choice>
  </mc:AlternateContent>
  <xr:revisionPtr revIDLastSave="0" documentId="13_ncr:1_{2E0E29B9-5B08-43E9-9CA5-2410A2352E8D}" xr6:coauthVersionLast="47" xr6:coauthVersionMax="47" xr10:uidLastSave="{00000000-0000-0000-0000-000000000000}"/>
  <bookViews>
    <workbookView xWindow="420" yWindow="540" windowWidth="21012" windowHeight="10368" xr2:uid="{00000000-000D-0000-FFFF-FFFF00000000}"/>
  </bookViews>
  <sheets>
    <sheet name="Arvio karkearehun tarpeesta" sheetId="1" r:id="rId1"/>
    <sheet name="Rehunkulutuksen seuranta" sheetId="2" r:id="rId2"/>
  </sheets>
  <definedNames>
    <definedName name="_xlnm.Print_Titles" localSheetId="0">'Arvio karkearehun tarpeesta'!$A:$A,'Arvio karkearehun tarpeesta'!$1:$4</definedName>
    <definedName name="_xlnm.Print_Titles" localSheetId="1">'Rehunkulutuksen seuranta'!$A:$A,'Rehunkulutuksen seuranta'!$1:$7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F10" i="1"/>
  <c r="Q10" i="1"/>
  <c r="Q12" i="1"/>
  <c r="Q13" i="1"/>
  <c r="Q14" i="1"/>
  <c r="Q15" i="1"/>
  <c r="Q16" i="1"/>
  <c r="Q17" i="1"/>
  <c r="Q18" i="1"/>
  <c r="Q19" i="1"/>
  <c r="Q20" i="1"/>
  <c r="Q21" i="1"/>
  <c r="Q22" i="1"/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B10" i="2"/>
  <c r="F10" i="2" s="1"/>
  <c r="H10" i="2" s="1"/>
  <c r="J10" i="2" s="1"/>
  <c r="L10" i="2" s="1"/>
  <c r="N10" i="2" s="1"/>
  <c r="P10" i="2" s="1"/>
  <c r="R10" i="2" s="1"/>
  <c r="T10" i="2" s="1"/>
  <c r="V10" i="2" s="1"/>
  <c r="X10" i="2" s="1"/>
  <c r="Z10" i="2" s="1"/>
  <c r="AB10" i="2" s="1"/>
  <c r="B11" i="2"/>
  <c r="F11" i="2" s="1"/>
  <c r="H11" i="2" s="1"/>
  <c r="J11" i="2" s="1"/>
  <c r="L11" i="2" s="1"/>
  <c r="N11" i="2" s="1"/>
  <c r="P11" i="2" s="1"/>
  <c r="R11" i="2" s="1"/>
  <c r="T11" i="2" s="1"/>
  <c r="V11" i="2" s="1"/>
  <c r="X11" i="2" s="1"/>
  <c r="Z11" i="2" s="1"/>
  <c r="AB11" i="2" s="1"/>
  <c r="B12" i="2"/>
  <c r="F12" i="2" s="1"/>
  <c r="H12" i="2" s="1"/>
  <c r="J12" i="2" s="1"/>
  <c r="L12" i="2" s="1"/>
  <c r="N12" i="2" s="1"/>
  <c r="P12" i="2" s="1"/>
  <c r="R12" i="2" s="1"/>
  <c r="T12" i="2" s="1"/>
  <c r="V12" i="2" s="1"/>
  <c r="X12" i="2" s="1"/>
  <c r="Z12" i="2" s="1"/>
  <c r="AB12" i="2" s="1"/>
  <c r="B13" i="2"/>
  <c r="F13" i="2" s="1"/>
  <c r="H13" i="2" s="1"/>
  <c r="J13" i="2" s="1"/>
  <c r="L13" i="2" s="1"/>
  <c r="N13" i="2" s="1"/>
  <c r="P13" i="2" s="1"/>
  <c r="R13" i="2" s="1"/>
  <c r="T13" i="2" s="1"/>
  <c r="V13" i="2" s="1"/>
  <c r="X13" i="2" s="1"/>
  <c r="Z13" i="2" s="1"/>
  <c r="AB13" i="2" s="1"/>
  <c r="B14" i="2"/>
  <c r="F14" i="2" s="1"/>
  <c r="H14" i="2" s="1"/>
  <c r="J14" i="2" s="1"/>
  <c r="L14" i="2" s="1"/>
  <c r="N14" i="2" s="1"/>
  <c r="P14" i="2" s="1"/>
  <c r="R14" i="2" s="1"/>
  <c r="T14" i="2" s="1"/>
  <c r="V14" i="2" s="1"/>
  <c r="X14" i="2" s="1"/>
  <c r="Z14" i="2" s="1"/>
  <c r="AB14" i="2" s="1"/>
  <c r="B15" i="2"/>
  <c r="F15" i="2" s="1"/>
  <c r="H15" i="2" s="1"/>
  <c r="J15" i="2" s="1"/>
  <c r="L15" i="2" s="1"/>
  <c r="N15" i="2" s="1"/>
  <c r="P15" i="2" s="1"/>
  <c r="R15" i="2" s="1"/>
  <c r="T15" i="2" s="1"/>
  <c r="V15" i="2" s="1"/>
  <c r="X15" i="2" s="1"/>
  <c r="Z15" i="2" s="1"/>
  <c r="AB15" i="2" s="1"/>
  <c r="B16" i="2"/>
  <c r="F16" i="2" s="1"/>
  <c r="H16" i="2" s="1"/>
  <c r="J16" i="2" s="1"/>
  <c r="L16" i="2" s="1"/>
  <c r="N16" i="2" s="1"/>
  <c r="P16" i="2" s="1"/>
  <c r="R16" i="2" s="1"/>
  <c r="T16" i="2" s="1"/>
  <c r="V16" i="2" s="1"/>
  <c r="X16" i="2" s="1"/>
  <c r="Z16" i="2" s="1"/>
  <c r="AB16" i="2" s="1"/>
  <c r="B17" i="2"/>
  <c r="F17" i="2" s="1"/>
  <c r="H17" i="2" s="1"/>
  <c r="J17" i="2" s="1"/>
  <c r="L17" i="2" s="1"/>
  <c r="N17" i="2" s="1"/>
  <c r="P17" i="2" s="1"/>
  <c r="R17" i="2" s="1"/>
  <c r="T17" i="2" s="1"/>
  <c r="V17" i="2" s="1"/>
  <c r="X17" i="2" s="1"/>
  <c r="Z17" i="2" s="1"/>
  <c r="AB17" i="2" s="1"/>
  <c r="B18" i="2"/>
  <c r="F18" i="2" s="1"/>
  <c r="H18" i="2" s="1"/>
  <c r="J18" i="2" s="1"/>
  <c r="L18" i="2" s="1"/>
  <c r="N18" i="2" s="1"/>
  <c r="P18" i="2" s="1"/>
  <c r="R18" i="2" s="1"/>
  <c r="T18" i="2" s="1"/>
  <c r="V18" i="2" s="1"/>
  <c r="X18" i="2" s="1"/>
  <c r="Z18" i="2" s="1"/>
  <c r="AB18" i="2" s="1"/>
  <c r="B19" i="2"/>
  <c r="F19" i="2" s="1"/>
  <c r="H19" i="2" s="1"/>
  <c r="J19" i="2" s="1"/>
  <c r="L19" i="2" s="1"/>
  <c r="N19" i="2" s="1"/>
  <c r="P19" i="2" s="1"/>
  <c r="R19" i="2" s="1"/>
  <c r="T19" i="2" s="1"/>
  <c r="V19" i="2" s="1"/>
  <c r="X19" i="2" s="1"/>
  <c r="Z19" i="2" s="1"/>
  <c r="AB19" i="2" s="1"/>
  <c r="B20" i="2"/>
  <c r="F20" i="2" s="1"/>
  <c r="H20" i="2" s="1"/>
  <c r="J20" i="2" s="1"/>
  <c r="L20" i="2" s="1"/>
  <c r="N20" i="2" s="1"/>
  <c r="P20" i="2" s="1"/>
  <c r="R20" i="2" s="1"/>
  <c r="T20" i="2" s="1"/>
  <c r="V20" i="2" s="1"/>
  <c r="X20" i="2" s="1"/>
  <c r="Z20" i="2" s="1"/>
  <c r="AB20" i="2" s="1"/>
  <c r="B21" i="2"/>
  <c r="F21" i="2" s="1"/>
  <c r="H21" i="2" s="1"/>
  <c r="J21" i="2" s="1"/>
  <c r="L21" i="2" s="1"/>
  <c r="N21" i="2" s="1"/>
  <c r="P21" i="2" s="1"/>
  <c r="R21" i="2" s="1"/>
  <c r="T21" i="2" s="1"/>
  <c r="V21" i="2" s="1"/>
  <c r="X21" i="2" s="1"/>
  <c r="Z21" i="2" s="1"/>
  <c r="AB21" i="2" s="1"/>
  <c r="B22" i="2"/>
  <c r="F22" i="2" s="1"/>
  <c r="H22" i="2" s="1"/>
  <c r="J22" i="2" s="1"/>
  <c r="L22" i="2" s="1"/>
  <c r="N22" i="2" s="1"/>
  <c r="P22" i="2" s="1"/>
  <c r="R22" i="2" s="1"/>
  <c r="T22" i="2" s="1"/>
  <c r="V22" i="2" s="1"/>
  <c r="X22" i="2" s="1"/>
  <c r="Z22" i="2" s="1"/>
  <c r="AB22" i="2" s="1"/>
  <c r="B23" i="2"/>
  <c r="F23" i="2" s="1"/>
  <c r="H23" i="2" s="1"/>
  <c r="J23" i="2" s="1"/>
  <c r="L23" i="2" s="1"/>
  <c r="N23" i="2" s="1"/>
  <c r="P23" i="2" s="1"/>
  <c r="R23" i="2" s="1"/>
  <c r="T23" i="2" s="1"/>
  <c r="V23" i="2" s="1"/>
  <c r="X23" i="2" s="1"/>
  <c r="Z23" i="2" s="1"/>
  <c r="AB23" i="2" s="1"/>
  <c r="B9" i="2"/>
  <c r="C9" i="2"/>
  <c r="D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9" i="2"/>
  <c r="R18" i="1" l="1"/>
  <c r="R19" i="1"/>
  <c r="R20" i="1"/>
  <c r="R21" i="1"/>
  <c r="R22" i="1"/>
  <c r="O18" i="1"/>
  <c r="O19" i="1"/>
  <c r="O20" i="1"/>
  <c r="O21" i="1"/>
  <c r="O22" i="1"/>
  <c r="G18" i="1"/>
  <c r="P18" i="1" s="1"/>
  <c r="F18" i="1"/>
  <c r="F19" i="1"/>
  <c r="G19" i="1" s="1"/>
  <c r="F20" i="1"/>
  <c r="G20" i="1" s="1"/>
  <c r="P20" i="1" s="1"/>
  <c r="F21" i="1"/>
  <c r="G21" i="1" s="1"/>
  <c r="P21" i="1" s="1"/>
  <c r="F22" i="1"/>
  <c r="G22" i="1" s="1"/>
  <c r="P22" i="1" s="1"/>
  <c r="R10" i="1"/>
  <c r="R12" i="1"/>
  <c r="R13" i="1"/>
  <c r="R14" i="1"/>
  <c r="R15" i="1"/>
  <c r="R16" i="1"/>
  <c r="R17" i="1"/>
  <c r="O10" i="1"/>
  <c r="O11" i="1"/>
  <c r="Q11" i="1" s="1"/>
  <c r="R11" i="1" s="1"/>
  <c r="O12" i="1"/>
  <c r="O13" i="1"/>
  <c r="O14" i="1"/>
  <c r="O15" i="1"/>
  <c r="O16" i="1"/>
  <c r="O17" i="1"/>
  <c r="G10" i="1"/>
  <c r="F11" i="1"/>
  <c r="G11" i="1" s="1"/>
  <c r="F12" i="1"/>
  <c r="G12" i="1" s="1"/>
  <c r="P12" i="1" s="1"/>
  <c r="F13" i="1"/>
  <c r="G13" i="1" s="1"/>
  <c r="P13" i="1" s="1"/>
  <c r="F14" i="1"/>
  <c r="G14" i="1" s="1"/>
  <c r="P14" i="1" s="1"/>
  <c r="F15" i="1"/>
  <c r="G15" i="1" s="1"/>
  <c r="P15" i="1" s="1"/>
  <c r="F16" i="1"/>
  <c r="G16" i="1" s="1"/>
  <c r="P16" i="1" s="1"/>
  <c r="F17" i="1"/>
  <c r="G17" i="1" s="1"/>
  <c r="P17" i="1" s="1"/>
  <c r="F9" i="1"/>
  <c r="G9" i="1" s="1"/>
  <c r="O9" i="1"/>
  <c r="P19" i="1" l="1"/>
  <c r="P11" i="1"/>
  <c r="Q9" i="1"/>
  <c r="R9" i="1" s="1"/>
  <c r="P10" i="1"/>
  <c r="P9" i="1"/>
</calcChain>
</file>

<file path=xl/sharedStrings.xml><?xml version="1.0" encoding="utf-8"?>
<sst xmlns="http://schemas.openxmlformats.org/spreadsheetml/2006/main" count="134" uniqueCount="59">
  <si>
    <t xml:space="preserve">Tosilampurin tietolaari-hanke </t>
  </si>
  <si>
    <t>Julkaisun rahoittaa Etelä-Savon ELY- keskus</t>
  </si>
  <si>
    <t xml:space="preserve">ProAgria Etelä-Savo </t>
  </si>
  <si>
    <t>Paalin tunniste</t>
  </si>
  <si>
    <t>Kevätsato1</t>
  </si>
  <si>
    <t>Kevätsato2</t>
  </si>
  <si>
    <t>Kesäsato1</t>
  </si>
  <si>
    <t>Kesäsato2</t>
  </si>
  <si>
    <t>Syyssato</t>
  </si>
  <si>
    <t>Sinimailanen</t>
  </si>
  <si>
    <t>Kuiva heinä pp</t>
  </si>
  <si>
    <t>Heinä muovissa</t>
  </si>
  <si>
    <t>Syöttöolki</t>
  </si>
  <si>
    <t>Uuhen tarve</t>
  </si>
  <si>
    <t>Kg ka/pvä</t>
  </si>
  <si>
    <t>Karitsan tarve</t>
  </si>
  <si>
    <t>Rehunkulutuksen seuranta</t>
  </si>
  <si>
    <t>Arvio karkearehun tarpeesta</t>
  </si>
  <si>
    <t>Kuukausittainen rehunkulutus</t>
  </si>
  <si>
    <t>kpl</t>
  </si>
  <si>
    <t>Paalimäärä</t>
  </si>
  <si>
    <t>Paalinpaino</t>
  </si>
  <si>
    <t>kg</t>
  </si>
  <si>
    <t>Kuiva-aine</t>
  </si>
  <si>
    <t>g/kg</t>
  </si>
  <si>
    <t>Paalihävikki</t>
  </si>
  <si>
    <t>Rehua</t>
  </si>
  <si>
    <t>Kuiva-ainetta</t>
  </si>
  <si>
    <t>Syöntipäivät</t>
  </si>
  <si>
    <t>Uuhia</t>
  </si>
  <si>
    <t>Karitsat</t>
  </si>
  <si>
    <t>Ruokintahävikki</t>
  </si>
  <si>
    <t>% rehu kg:sta</t>
  </si>
  <si>
    <t>Varaston lopussa</t>
  </si>
  <si>
    <t>kg ka</t>
  </si>
  <si>
    <t>Paalia</t>
  </si>
  <si>
    <t>Rehutarve</t>
  </si>
  <si>
    <t>Varasto lopussa</t>
  </si>
  <si>
    <t>tarve kg</t>
  </si>
  <si>
    <t>Sato x</t>
  </si>
  <si>
    <t>Paino</t>
  </si>
  <si>
    <t>K-A</t>
  </si>
  <si>
    <t>alussa</t>
  </si>
  <si>
    <t>Lampaita syömässä</t>
  </si>
  <si>
    <t>Karitsoita syömässä</t>
  </si>
  <si>
    <t>kesäkuu</t>
  </si>
  <si>
    <t>kpl paalia</t>
  </si>
  <si>
    <t>Käytetty</t>
  </si>
  <si>
    <t>heinäkuu</t>
  </si>
  <si>
    <t>elokuu</t>
  </si>
  <si>
    <t>syyskuu</t>
  </si>
  <si>
    <t>lokakuu</t>
  </si>
  <si>
    <t>marraskuu</t>
  </si>
  <si>
    <t>joulukuu</t>
  </si>
  <si>
    <t>tammikuu</t>
  </si>
  <si>
    <t>helmikuu</t>
  </si>
  <si>
    <t>maaliskuu</t>
  </si>
  <si>
    <t>huhtikuu</t>
  </si>
  <si>
    <t>toukokuu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</si>
</sst>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27">
    <xf numFmtId="0" fontId="0" fillId="0" borderId="0" xfId="0"/>
    <xf numFmtId="0" fontId="3" fillId="0" borderId="0" xfId="0" applyFont="1"/>
    <xf numFmtId="0" fontId="1" fillId="0" borderId="1" xfId="1"/>
    <xf numFmtId="0" fontId="2" fillId="0" borderId="2" xfId="2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2" fillId="0" borderId="0" xfId="2" applyBorder="1"/>
    <xf numFmtId="0" fontId="0" fillId="0" borderId="3" xfId="0" applyBorder="1" applyAlignment="1">
      <alignment horizontal="center" textRotation="180"/>
    </xf>
    <xf numFmtId="0" fontId="0" fillId="0" borderId="5" xfId="0" applyBorder="1" applyAlignment="1">
      <alignment horizontal="center" textRotation="180"/>
    </xf>
    <xf numFmtId="0" fontId="0" fillId="0" borderId="9" xfId="0" applyBorder="1" applyAlignment="1">
      <alignment horizontal="center" textRotation="180"/>
    </xf>
    <xf numFmtId="0" fontId="0" fillId="2" borderId="7" xfId="0" applyFill="1" applyBorder="1"/>
    <xf numFmtId="164" fontId="0" fillId="2" borderId="7" xfId="0" applyNumberFormat="1" applyFill="1" applyBorder="1"/>
    <xf numFmtId="1" fontId="0" fillId="2" borderId="7" xfId="0" applyNumberFormat="1" applyFill="1" applyBorder="1"/>
    <xf numFmtId="0" fontId="2" fillId="0" borderId="0" xfId="0" applyFont="1"/>
    <xf numFmtId="0" fontId="2" fillId="0" borderId="13" xfId="0" applyFont="1" applyBorder="1"/>
    <xf numFmtId="0" fontId="1" fillId="0" borderId="0" xfId="1" applyBorder="1"/>
    <xf numFmtId="0" fontId="4" fillId="0" borderId="0" xfId="0" applyFont="1"/>
    <xf numFmtId="0" fontId="4" fillId="0" borderId="10" xfId="0" applyFont="1" applyBorder="1"/>
    <xf numFmtId="0" fontId="0" fillId="2" borderId="10" xfId="0" applyFill="1" applyBorder="1"/>
    <xf numFmtId="0" fontId="0" fillId="2" borderId="0" xfId="0" applyFill="1"/>
    <xf numFmtId="14" fontId="0" fillId="0" borderId="8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Normaali" xfId="0" builtinId="0"/>
    <cellStyle name="Otsikko 2" xfId="1" builtinId="17"/>
    <cellStyle name="Otsikko 3" xfId="2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71755</xdr:colOff>
      <xdr:row>2</xdr:row>
      <xdr:rowOff>19050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2529205" cy="371475"/>
        </a:xfrm>
        <a:prstGeom prst="rect">
          <a:avLst/>
        </a:prstGeom>
      </xdr:spPr>
    </xdr:pic>
    <xdr:clientData/>
  </xdr:twoCellAnchor>
  <xdr:twoCellAnchor editAs="oneCell">
    <xdr:from>
      <xdr:col>2</xdr:col>
      <xdr:colOff>175260</xdr:colOff>
      <xdr:row>0</xdr:row>
      <xdr:rowOff>0</xdr:rowOff>
    </xdr:from>
    <xdr:to>
      <xdr:col>4</xdr:col>
      <xdr:colOff>434340</xdr:colOff>
      <xdr:row>2</xdr:row>
      <xdr:rowOff>99060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1285" y="0"/>
          <a:ext cx="1421130" cy="480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0</xdr:row>
      <xdr:rowOff>64770</xdr:rowOff>
    </xdr:from>
    <xdr:to>
      <xdr:col>9</xdr:col>
      <xdr:colOff>260350</xdr:colOff>
      <xdr:row>2</xdr:row>
      <xdr:rowOff>55245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64770"/>
          <a:ext cx="2527300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375285</xdr:colOff>
      <xdr:row>0</xdr:row>
      <xdr:rowOff>9525</xdr:rowOff>
    </xdr:from>
    <xdr:to>
      <xdr:col>13</xdr:col>
      <xdr:colOff>28575</xdr:colOff>
      <xdr:row>2</xdr:row>
      <xdr:rowOff>108585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8710" y="9525"/>
          <a:ext cx="1443990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K3" sqref="K3"/>
    </sheetView>
  </sheetViews>
  <sheetFormatPr defaultRowHeight="14.4" x14ac:dyDescent="0.3"/>
  <cols>
    <col min="1" max="1" width="28.5546875" customWidth="1"/>
    <col min="2" max="4" width="8.6640625" style="6" customWidth="1"/>
    <col min="5" max="5" width="7.5546875" style="6" customWidth="1"/>
    <col min="6" max="6" width="8.33203125" style="6" customWidth="1"/>
    <col min="7" max="7" width="12.33203125" style="6" customWidth="1"/>
    <col min="8" max="8" width="9.109375" style="6" customWidth="1"/>
    <col min="9" max="10" width="5.6640625" style="6" customWidth="1"/>
    <col min="11" max="11" width="9.6640625" style="6" customWidth="1"/>
    <col min="12" max="13" width="5.6640625" style="6" customWidth="1"/>
    <col min="14" max="14" width="11.6640625" style="6" customWidth="1"/>
    <col min="15" max="15" width="9.33203125" style="6" customWidth="1"/>
    <col min="16" max="16" width="8.33203125" style="6" customWidth="1"/>
    <col min="17" max="17" width="7" style="6" customWidth="1"/>
    <col min="18" max="18" width="8.44140625" style="6" customWidth="1"/>
  </cols>
  <sheetData>
    <row r="1" spans="1:18" x14ac:dyDescent="0.3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x14ac:dyDescent="0.3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x14ac:dyDescent="0.3">
      <c r="A3" t="s">
        <v>0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x14ac:dyDescent="0.3">
      <c r="A4" t="s">
        <v>2</v>
      </c>
      <c r="B4"/>
      <c r="C4"/>
      <c r="F4"/>
      <c r="G4" s="8"/>
      <c r="H4"/>
      <c r="I4"/>
      <c r="J4"/>
      <c r="K4"/>
      <c r="L4"/>
      <c r="M4"/>
      <c r="N4"/>
      <c r="O4"/>
      <c r="P4"/>
      <c r="Q4"/>
      <c r="R4"/>
    </row>
    <row r="5" spans="1:18" x14ac:dyDescent="0.3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x14ac:dyDescent="0.3">
      <c r="A6" s="1" t="s">
        <v>17</v>
      </c>
      <c r="B6" s="25">
        <f ca="1">TODAY()</f>
        <v>45624</v>
      </c>
      <c r="C6" s="25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81" x14ac:dyDescent="0.3">
      <c r="B7" s="12" t="s">
        <v>20</v>
      </c>
      <c r="C7" s="12" t="s">
        <v>21</v>
      </c>
      <c r="D7" s="12" t="s">
        <v>23</v>
      </c>
      <c r="E7" s="12" t="s">
        <v>25</v>
      </c>
      <c r="F7" s="12" t="s">
        <v>26</v>
      </c>
      <c r="G7" s="12" t="s">
        <v>27</v>
      </c>
      <c r="H7" s="12" t="s">
        <v>13</v>
      </c>
      <c r="I7" s="12" t="s">
        <v>28</v>
      </c>
      <c r="J7" s="13" t="s">
        <v>29</v>
      </c>
      <c r="K7" s="14" t="s">
        <v>15</v>
      </c>
      <c r="L7" s="12" t="s">
        <v>28</v>
      </c>
      <c r="M7" s="13" t="s">
        <v>30</v>
      </c>
      <c r="N7" s="14" t="s">
        <v>31</v>
      </c>
      <c r="O7" s="12" t="s">
        <v>23</v>
      </c>
      <c r="P7" s="12" t="s">
        <v>33</v>
      </c>
      <c r="Q7" s="12" t="s">
        <v>36</v>
      </c>
      <c r="R7" s="12" t="s">
        <v>37</v>
      </c>
    </row>
    <row r="8" spans="1:18" ht="18" thickBot="1" x14ac:dyDescent="0.4">
      <c r="A8" s="2" t="s">
        <v>3</v>
      </c>
      <c r="B8" s="4" t="s">
        <v>19</v>
      </c>
      <c r="C8" s="4" t="s">
        <v>22</v>
      </c>
      <c r="D8" s="4" t="s">
        <v>24</v>
      </c>
      <c r="E8" s="4" t="s">
        <v>19</v>
      </c>
      <c r="F8" s="4" t="s">
        <v>22</v>
      </c>
      <c r="G8" s="4" t="s">
        <v>22</v>
      </c>
      <c r="H8" s="4" t="s">
        <v>14</v>
      </c>
      <c r="I8" s="4" t="s">
        <v>19</v>
      </c>
      <c r="J8" s="5" t="s">
        <v>19</v>
      </c>
      <c r="K8" s="9" t="s">
        <v>14</v>
      </c>
      <c r="L8" s="4" t="s">
        <v>19</v>
      </c>
      <c r="M8" s="5" t="s">
        <v>19</v>
      </c>
      <c r="N8" s="9" t="s">
        <v>32</v>
      </c>
      <c r="O8" s="4" t="s">
        <v>38</v>
      </c>
      <c r="P8" s="4" t="s">
        <v>34</v>
      </c>
      <c r="Q8" s="4" t="s">
        <v>35</v>
      </c>
      <c r="R8" s="4" t="s">
        <v>35</v>
      </c>
    </row>
    <row r="9" spans="1:18" ht="15.6" thickTop="1" thickBot="1" x14ac:dyDescent="0.35">
      <c r="A9" s="3" t="s">
        <v>4</v>
      </c>
      <c r="B9" s="6">
        <v>250</v>
      </c>
      <c r="C9" s="6">
        <v>350</v>
      </c>
      <c r="D9" s="6">
        <v>560</v>
      </c>
      <c r="E9" s="6">
        <v>5</v>
      </c>
      <c r="F9" s="15">
        <f>(B9-E9)*C9</f>
        <v>85750</v>
      </c>
      <c r="G9" s="15">
        <f>(F9*(D9/1000))</f>
        <v>48020.000000000007</v>
      </c>
      <c r="H9" s="6">
        <v>2</v>
      </c>
      <c r="I9" s="6">
        <v>183</v>
      </c>
      <c r="J9" s="8">
        <v>100</v>
      </c>
      <c r="K9" s="10">
        <v>0.7</v>
      </c>
      <c r="L9" s="6">
        <v>50</v>
      </c>
      <c r="M9" s="8">
        <v>250</v>
      </c>
      <c r="N9" s="10">
        <v>10</v>
      </c>
      <c r="O9" s="15">
        <f>((H9*I9*J9)+(K9*L9*M9))*(1+(N9/100))</f>
        <v>49885.000000000007</v>
      </c>
      <c r="P9" s="16">
        <f>(G9-O9)</f>
        <v>-1865</v>
      </c>
      <c r="Q9" s="17">
        <f>IF(B9&gt;0,O9/((C9*D9)/1000)+E9,0)</f>
        <v>259.51530612244903</v>
      </c>
      <c r="R9" s="16">
        <f>B9-Q9</f>
        <v>-9.515306122449033</v>
      </c>
    </row>
    <row r="10" spans="1:18" ht="15" thickBot="1" x14ac:dyDescent="0.35">
      <c r="A10" s="3" t="s">
        <v>5</v>
      </c>
      <c r="F10" s="15">
        <f>(B10-E10)*C10</f>
        <v>0</v>
      </c>
      <c r="G10" s="15">
        <f t="shared" ref="G10:G22" si="0">(F10*(D10/1000))</f>
        <v>0</v>
      </c>
      <c r="J10" s="8"/>
      <c r="K10" s="10"/>
      <c r="M10" s="8"/>
      <c r="N10" s="10"/>
      <c r="O10" s="15">
        <f t="shared" ref="O10:O22" si="1">((H10*I10*J10)+(K10*L10*M10))*(1+(N10/100))</f>
        <v>0</v>
      </c>
      <c r="P10" s="16">
        <f t="shared" ref="P10:P22" si="2">(G10-O10)</f>
        <v>0</v>
      </c>
      <c r="Q10" s="17">
        <f>IF(B10&gt;0,O10/((C10*D10)/1000)+E10,0)</f>
        <v>0</v>
      </c>
      <c r="R10" s="16">
        <f t="shared" ref="R10:R22" si="3">B10-Q10</f>
        <v>0</v>
      </c>
    </row>
    <row r="11" spans="1:18" ht="15" thickBot="1" x14ac:dyDescent="0.35">
      <c r="A11" s="3" t="s">
        <v>6</v>
      </c>
      <c r="F11" s="15">
        <f t="shared" ref="F11:F22" si="4">(B11-E11)*C11</f>
        <v>0</v>
      </c>
      <c r="G11" s="15">
        <f t="shared" si="0"/>
        <v>0</v>
      </c>
      <c r="J11" s="8"/>
      <c r="K11" s="10"/>
      <c r="M11" s="8"/>
      <c r="N11" s="10"/>
      <c r="O11" s="15">
        <f t="shared" si="1"/>
        <v>0</v>
      </c>
      <c r="P11" s="16">
        <f t="shared" si="2"/>
        <v>0</v>
      </c>
      <c r="Q11" s="17">
        <f t="shared" ref="Q11:Q22" si="5">IF(B11&gt;0,O11/((C11*D11)/1000)+E11,0)</f>
        <v>0</v>
      </c>
      <c r="R11" s="16">
        <f t="shared" si="3"/>
        <v>0</v>
      </c>
    </row>
    <row r="12" spans="1:18" ht="15" thickBot="1" x14ac:dyDescent="0.35">
      <c r="A12" s="3" t="s">
        <v>7</v>
      </c>
      <c r="F12" s="15">
        <f t="shared" si="4"/>
        <v>0</v>
      </c>
      <c r="G12" s="15">
        <f t="shared" si="0"/>
        <v>0</v>
      </c>
      <c r="J12" s="8"/>
      <c r="K12" s="10"/>
      <c r="M12" s="8"/>
      <c r="N12" s="10"/>
      <c r="O12" s="15">
        <f t="shared" si="1"/>
        <v>0</v>
      </c>
      <c r="P12" s="16">
        <f t="shared" si="2"/>
        <v>0</v>
      </c>
      <c r="Q12" s="17">
        <f t="shared" si="5"/>
        <v>0</v>
      </c>
      <c r="R12" s="16">
        <f t="shared" si="3"/>
        <v>0</v>
      </c>
    </row>
    <row r="13" spans="1:18" ht="15" thickBot="1" x14ac:dyDescent="0.35">
      <c r="A13" s="3" t="s">
        <v>8</v>
      </c>
      <c r="F13" s="15">
        <f t="shared" si="4"/>
        <v>0</v>
      </c>
      <c r="G13" s="15">
        <f t="shared" si="0"/>
        <v>0</v>
      </c>
      <c r="J13" s="8"/>
      <c r="K13" s="10"/>
      <c r="M13" s="8"/>
      <c r="N13" s="10"/>
      <c r="O13" s="15">
        <f t="shared" si="1"/>
        <v>0</v>
      </c>
      <c r="P13" s="16">
        <f t="shared" si="2"/>
        <v>0</v>
      </c>
      <c r="Q13" s="17">
        <f t="shared" si="5"/>
        <v>0</v>
      </c>
      <c r="R13" s="16">
        <f t="shared" si="3"/>
        <v>0</v>
      </c>
    </row>
    <row r="14" spans="1:18" ht="15" thickBot="1" x14ac:dyDescent="0.35">
      <c r="A14" s="3" t="s">
        <v>9</v>
      </c>
      <c r="F14" s="15">
        <f t="shared" si="4"/>
        <v>0</v>
      </c>
      <c r="G14" s="15">
        <f t="shared" si="0"/>
        <v>0</v>
      </c>
      <c r="J14" s="8"/>
      <c r="K14" s="10"/>
      <c r="M14" s="8"/>
      <c r="N14" s="10"/>
      <c r="O14" s="15">
        <f t="shared" si="1"/>
        <v>0</v>
      </c>
      <c r="P14" s="16">
        <f t="shared" si="2"/>
        <v>0</v>
      </c>
      <c r="Q14" s="17">
        <f t="shared" si="5"/>
        <v>0</v>
      </c>
      <c r="R14" s="16">
        <f t="shared" si="3"/>
        <v>0</v>
      </c>
    </row>
    <row r="15" spans="1:18" ht="15" thickBot="1" x14ac:dyDescent="0.35">
      <c r="A15" s="3" t="s">
        <v>10</v>
      </c>
      <c r="F15" s="15">
        <f t="shared" si="4"/>
        <v>0</v>
      </c>
      <c r="G15" s="15">
        <f t="shared" si="0"/>
        <v>0</v>
      </c>
      <c r="J15" s="8"/>
      <c r="K15" s="10"/>
      <c r="M15" s="8"/>
      <c r="N15" s="10"/>
      <c r="O15" s="15">
        <f t="shared" si="1"/>
        <v>0</v>
      </c>
      <c r="P15" s="16">
        <f t="shared" si="2"/>
        <v>0</v>
      </c>
      <c r="Q15" s="17">
        <f t="shared" si="5"/>
        <v>0</v>
      </c>
      <c r="R15" s="16">
        <f t="shared" si="3"/>
        <v>0</v>
      </c>
    </row>
    <row r="16" spans="1:18" ht="15" thickBot="1" x14ac:dyDescent="0.35">
      <c r="A16" s="3" t="s">
        <v>11</v>
      </c>
      <c r="F16" s="15">
        <f t="shared" si="4"/>
        <v>0</v>
      </c>
      <c r="G16" s="15">
        <f t="shared" si="0"/>
        <v>0</v>
      </c>
      <c r="J16" s="8"/>
      <c r="K16" s="10"/>
      <c r="M16" s="8"/>
      <c r="N16" s="10"/>
      <c r="O16" s="15">
        <f t="shared" si="1"/>
        <v>0</v>
      </c>
      <c r="P16" s="16">
        <f t="shared" si="2"/>
        <v>0</v>
      </c>
      <c r="Q16" s="17">
        <f t="shared" si="5"/>
        <v>0</v>
      </c>
      <c r="R16" s="16">
        <f t="shared" si="3"/>
        <v>0</v>
      </c>
    </row>
    <row r="17" spans="1:18" ht="15" thickBot="1" x14ac:dyDescent="0.35">
      <c r="A17" s="3" t="s">
        <v>12</v>
      </c>
      <c r="F17" s="15">
        <f t="shared" si="4"/>
        <v>0</v>
      </c>
      <c r="G17" s="15">
        <f t="shared" si="0"/>
        <v>0</v>
      </c>
      <c r="J17" s="8"/>
      <c r="K17" s="10"/>
      <c r="M17" s="8"/>
      <c r="N17" s="10"/>
      <c r="O17" s="15">
        <f t="shared" si="1"/>
        <v>0</v>
      </c>
      <c r="P17" s="16">
        <f t="shared" si="2"/>
        <v>0</v>
      </c>
      <c r="Q17" s="17">
        <f t="shared" si="5"/>
        <v>0</v>
      </c>
      <c r="R17" s="16">
        <f t="shared" si="3"/>
        <v>0</v>
      </c>
    </row>
    <row r="18" spans="1:18" ht="15" thickBot="1" x14ac:dyDescent="0.35">
      <c r="A18" s="3" t="s">
        <v>39</v>
      </c>
      <c r="F18" s="15">
        <f t="shared" si="4"/>
        <v>0</v>
      </c>
      <c r="G18" s="15">
        <f t="shared" si="0"/>
        <v>0</v>
      </c>
      <c r="J18" s="8"/>
      <c r="K18" s="10"/>
      <c r="M18" s="8"/>
      <c r="N18" s="10"/>
      <c r="O18" s="15">
        <f t="shared" si="1"/>
        <v>0</v>
      </c>
      <c r="P18" s="16">
        <f t="shared" si="2"/>
        <v>0</v>
      </c>
      <c r="Q18" s="17">
        <f t="shared" si="5"/>
        <v>0</v>
      </c>
      <c r="R18" s="16">
        <f t="shared" si="3"/>
        <v>0</v>
      </c>
    </row>
    <row r="19" spans="1:18" ht="15" thickBot="1" x14ac:dyDescent="0.35">
      <c r="A19" s="3" t="s">
        <v>39</v>
      </c>
      <c r="F19" s="15">
        <f t="shared" si="4"/>
        <v>0</v>
      </c>
      <c r="G19" s="15">
        <f t="shared" si="0"/>
        <v>0</v>
      </c>
      <c r="J19" s="8"/>
      <c r="K19" s="10"/>
      <c r="M19" s="8"/>
      <c r="N19" s="10"/>
      <c r="O19" s="15">
        <f t="shared" si="1"/>
        <v>0</v>
      </c>
      <c r="P19" s="16">
        <f t="shared" si="2"/>
        <v>0</v>
      </c>
      <c r="Q19" s="17">
        <f t="shared" si="5"/>
        <v>0</v>
      </c>
      <c r="R19" s="16">
        <f t="shared" si="3"/>
        <v>0</v>
      </c>
    </row>
    <row r="20" spans="1:18" ht="15" thickBot="1" x14ac:dyDescent="0.35">
      <c r="A20" s="3" t="s">
        <v>39</v>
      </c>
      <c r="F20" s="15">
        <f t="shared" si="4"/>
        <v>0</v>
      </c>
      <c r="G20" s="15">
        <f t="shared" si="0"/>
        <v>0</v>
      </c>
      <c r="J20" s="8"/>
      <c r="K20" s="10"/>
      <c r="M20" s="8"/>
      <c r="N20" s="10"/>
      <c r="O20" s="15">
        <f t="shared" si="1"/>
        <v>0</v>
      </c>
      <c r="P20" s="16">
        <f t="shared" si="2"/>
        <v>0</v>
      </c>
      <c r="Q20" s="17">
        <f t="shared" si="5"/>
        <v>0</v>
      </c>
      <c r="R20" s="16">
        <f t="shared" si="3"/>
        <v>0</v>
      </c>
    </row>
    <row r="21" spans="1:18" ht="15" thickBot="1" x14ac:dyDescent="0.35">
      <c r="A21" s="3" t="s">
        <v>39</v>
      </c>
      <c r="F21" s="15">
        <f t="shared" si="4"/>
        <v>0</v>
      </c>
      <c r="G21" s="15">
        <f t="shared" si="0"/>
        <v>0</v>
      </c>
      <c r="J21" s="8"/>
      <c r="K21" s="10"/>
      <c r="M21" s="8"/>
      <c r="N21" s="10"/>
      <c r="O21" s="15">
        <f t="shared" si="1"/>
        <v>0</v>
      </c>
      <c r="P21" s="16">
        <f t="shared" si="2"/>
        <v>0</v>
      </c>
      <c r="Q21" s="17">
        <f t="shared" si="5"/>
        <v>0</v>
      </c>
      <c r="R21" s="16">
        <f t="shared" si="3"/>
        <v>0</v>
      </c>
    </row>
    <row r="22" spans="1:18" x14ac:dyDescent="0.3">
      <c r="A22" s="11" t="s">
        <v>39</v>
      </c>
      <c r="F22" s="15">
        <f t="shared" si="4"/>
        <v>0</v>
      </c>
      <c r="G22" s="15">
        <f t="shared" si="0"/>
        <v>0</v>
      </c>
      <c r="J22" s="8"/>
      <c r="K22" s="10"/>
      <c r="M22" s="8"/>
      <c r="N22" s="10"/>
      <c r="O22" s="15">
        <f t="shared" si="1"/>
        <v>0</v>
      </c>
      <c r="P22" s="16">
        <f t="shared" si="2"/>
        <v>0</v>
      </c>
      <c r="Q22" s="17">
        <f t="shared" si="5"/>
        <v>0</v>
      </c>
      <c r="R22" s="16">
        <f t="shared" si="3"/>
        <v>0</v>
      </c>
    </row>
    <row r="23" spans="1:18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x14ac:dyDescent="0.3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x14ac:dyDescent="0.3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</sheetData>
  <sheetProtection algorithmName="SHA-512" hashValue="RplXocaJg7F7a4eVjcOnLeI8jsAn9xXT0N2OgNolMCWG+SylC4Al1QwhBpFiEF7ic6hhuJSV9sSaWrIeQtSryw==" saltValue="wdK6SDkBw3TH1Cu9bILgZg==" spinCount="100000" sheet="1" objects="1" scenarios="1"/>
  <protectedRanges>
    <protectedRange sqref="A9:E22 H9:N22" name="Alue1"/>
  </protectedRanges>
  <mergeCells count="1">
    <mergeCell ref="B6:C6"/>
  </mergeCells>
  <pageMargins left="0.7" right="0.7" top="0.75" bottom="0.75" header="0.3" footer="0.3"/>
  <pageSetup paperSize="9" orientation="landscape" verticalDpi="0" r:id="rId1"/>
  <headerFooter>
    <oddHeader>&amp;L&amp;G</oddHeader>
  </headerFooter>
  <rowBreaks count="1" manualBreakCount="1">
    <brk id="22" max="16383" man="1"/>
  </rowBreaks>
  <colBreaks count="1" manualBreakCount="1">
    <brk id="7" max="1048575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6"/>
  <sheetViews>
    <sheetView view="pageLayout" zoomScaleNormal="100" workbookViewId="0">
      <selection activeCell="H4" sqref="H4"/>
    </sheetView>
  </sheetViews>
  <sheetFormatPr defaultRowHeight="14.4" x14ac:dyDescent="0.3"/>
  <cols>
    <col min="1" max="1" width="18.5546875" customWidth="1"/>
    <col min="2" max="4" width="6.6640625" customWidth="1"/>
    <col min="5" max="5" width="2.5546875" customWidth="1"/>
    <col min="6" max="6" width="6.6640625" style="8" customWidth="1"/>
    <col min="7" max="7" width="6.6640625" customWidth="1"/>
    <col min="8" max="8" width="6.6640625" style="8" customWidth="1"/>
    <col min="9" max="9" width="6.6640625" customWidth="1"/>
    <col min="10" max="10" width="6.6640625" style="8" customWidth="1"/>
    <col min="11" max="11" width="6.6640625" customWidth="1"/>
    <col min="12" max="12" width="6.6640625" style="8" customWidth="1"/>
    <col min="13" max="13" width="6.6640625" customWidth="1"/>
    <col min="14" max="14" width="6.6640625" style="8" customWidth="1"/>
    <col min="15" max="15" width="6.6640625" customWidth="1"/>
    <col min="16" max="16" width="6.6640625" style="8" customWidth="1"/>
    <col min="17" max="17" width="6.6640625" customWidth="1"/>
    <col min="18" max="18" width="6.6640625" style="8" customWidth="1"/>
    <col min="19" max="19" width="6.6640625" customWidth="1"/>
    <col min="20" max="20" width="6.6640625" style="8" customWidth="1"/>
    <col min="21" max="21" width="6.6640625" customWidth="1"/>
    <col min="22" max="22" width="6.6640625" style="8" customWidth="1"/>
    <col min="23" max="23" width="6.6640625" customWidth="1"/>
    <col min="24" max="24" width="8" style="8" customWidth="1"/>
    <col min="25" max="25" width="6.6640625" customWidth="1"/>
    <col min="26" max="26" width="6.6640625" style="8" customWidth="1"/>
    <col min="27" max="27" width="6.6640625" customWidth="1"/>
    <col min="28" max="28" width="6.6640625" style="8" customWidth="1"/>
    <col min="29" max="29" width="6.6640625" customWidth="1"/>
  </cols>
  <sheetData>
    <row r="1" spans="1:29" x14ac:dyDescent="0.3">
      <c r="F1"/>
      <c r="H1"/>
      <c r="J1"/>
      <c r="L1"/>
      <c r="N1"/>
      <c r="P1"/>
      <c r="R1"/>
      <c r="T1"/>
      <c r="V1"/>
      <c r="X1"/>
      <c r="Z1"/>
      <c r="AB1"/>
    </row>
    <row r="2" spans="1:29" x14ac:dyDescent="0.3">
      <c r="A2" t="s">
        <v>0</v>
      </c>
      <c r="F2"/>
      <c r="H2"/>
      <c r="J2"/>
      <c r="L2"/>
      <c r="N2"/>
      <c r="P2"/>
      <c r="R2"/>
      <c r="T2"/>
      <c r="V2"/>
      <c r="X2"/>
      <c r="Z2"/>
      <c r="AB2"/>
    </row>
    <row r="3" spans="1:29" x14ac:dyDescent="0.3">
      <c r="A3" t="s">
        <v>2</v>
      </c>
      <c r="F3"/>
      <c r="H3"/>
      <c r="J3"/>
      <c r="L3"/>
      <c r="N3"/>
      <c r="P3"/>
      <c r="R3"/>
      <c r="T3"/>
      <c r="V3"/>
      <c r="X3"/>
      <c r="Z3"/>
      <c r="AB3"/>
    </row>
    <row r="4" spans="1:29" x14ac:dyDescent="0.3">
      <c r="F4"/>
      <c r="H4" t="s">
        <v>1</v>
      </c>
      <c r="J4"/>
      <c r="L4"/>
      <c r="N4"/>
      <c r="P4"/>
      <c r="R4"/>
      <c r="T4"/>
      <c r="V4"/>
      <c r="X4"/>
      <c r="Z4"/>
      <c r="AB4"/>
    </row>
    <row r="5" spans="1:29" x14ac:dyDescent="0.3">
      <c r="A5" s="1" t="s">
        <v>16</v>
      </c>
      <c r="F5"/>
      <c r="H5"/>
      <c r="J5"/>
      <c r="L5"/>
      <c r="N5"/>
      <c r="P5"/>
      <c r="R5"/>
      <c r="T5"/>
      <c r="V5"/>
      <c r="X5"/>
      <c r="Z5"/>
      <c r="AB5"/>
    </row>
    <row r="6" spans="1:29" ht="17.399999999999999" x14ac:dyDescent="0.35">
      <c r="A6" s="1" t="s">
        <v>18</v>
      </c>
      <c r="C6" s="20"/>
      <c r="F6"/>
      <c r="H6"/>
      <c r="J6"/>
      <c r="L6"/>
      <c r="N6"/>
      <c r="P6"/>
      <c r="R6"/>
      <c r="T6"/>
      <c r="V6"/>
      <c r="X6"/>
      <c r="Z6"/>
      <c r="AB6"/>
    </row>
    <row r="7" spans="1:29" x14ac:dyDescent="0.3">
      <c r="F7" s="26" t="s">
        <v>45</v>
      </c>
      <c r="G7" s="26"/>
      <c r="H7" s="26" t="s">
        <v>48</v>
      </c>
      <c r="I7" s="26"/>
      <c r="J7" s="26" t="s">
        <v>49</v>
      </c>
      <c r="K7" s="26"/>
      <c r="L7" s="26" t="s">
        <v>50</v>
      </c>
      <c r="M7" s="26"/>
      <c r="N7" s="26" t="s">
        <v>51</v>
      </c>
      <c r="O7" s="26"/>
      <c r="P7" s="26" t="s">
        <v>52</v>
      </c>
      <c r="Q7" s="26"/>
      <c r="R7" s="26" t="s">
        <v>53</v>
      </c>
      <c r="S7" s="26"/>
      <c r="T7" s="26" t="s">
        <v>54</v>
      </c>
      <c r="U7" s="26"/>
      <c r="V7" s="26" t="s">
        <v>55</v>
      </c>
      <c r="W7" s="26"/>
      <c r="X7" s="26" t="s">
        <v>56</v>
      </c>
      <c r="Y7" s="26"/>
      <c r="Z7" s="26" t="s">
        <v>57</v>
      </c>
      <c r="AA7" s="26"/>
      <c r="AB7" s="26" t="s">
        <v>58</v>
      </c>
      <c r="AC7" s="26"/>
    </row>
    <row r="8" spans="1:29" x14ac:dyDescent="0.3">
      <c r="B8" t="s">
        <v>35</v>
      </c>
      <c r="C8" t="s">
        <v>40</v>
      </c>
      <c r="D8" t="s">
        <v>41</v>
      </c>
      <c r="F8" s="26" t="s">
        <v>46</v>
      </c>
      <c r="G8" s="26"/>
      <c r="H8" s="26" t="s">
        <v>46</v>
      </c>
      <c r="I8" s="26"/>
      <c r="J8" s="26" t="s">
        <v>46</v>
      </c>
      <c r="K8" s="26"/>
      <c r="L8" s="26" t="s">
        <v>46</v>
      </c>
      <c r="M8" s="26"/>
      <c r="N8" s="26" t="s">
        <v>46</v>
      </c>
      <c r="O8" s="26"/>
      <c r="P8" s="26" t="s">
        <v>46</v>
      </c>
      <c r="Q8" s="26"/>
      <c r="R8" s="26" t="s">
        <v>46</v>
      </c>
      <c r="S8" s="26"/>
      <c r="T8" s="26" t="s">
        <v>46</v>
      </c>
      <c r="U8" s="26"/>
      <c r="V8" s="26" t="s">
        <v>46</v>
      </c>
      <c r="W8" s="26"/>
      <c r="X8" s="26" t="s">
        <v>46</v>
      </c>
      <c r="Y8" s="26"/>
      <c r="Z8" s="26" t="s">
        <v>46</v>
      </c>
      <c r="AA8" s="26"/>
      <c r="AB8" s="26" t="s">
        <v>46</v>
      </c>
      <c r="AC8" s="26"/>
    </row>
    <row r="9" spans="1:29" ht="15" thickBot="1" x14ac:dyDescent="0.35">
      <c r="A9" s="18" t="str">
        <f>'Arvio karkearehun tarpeesta'!A8</f>
        <v>Paalin tunniste</v>
      </c>
      <c r="B9" t="str">
        <f>'Arvio karkearehun tarpeesta'!B8</f>
        <v>kpl</v>
      </c>
      <c r="C9" t="str">
        <f>'Arvio karkearehun tarpeesta'!C8</f>
        <v>kg</v>
      </c>
      <c r="D9" t="str">
        <f>'Arvio karkearehun tarpeesta'!D8</f>
        <v>g/kg</v>
      </c>
      <c r="F9" s="22" t="s">
        <v>42</v>
      </c>
      <c r="G9" s="21" t="s">
        <v>47</v>
      </c>
      <c r="H9" s="22" t="s">
        <v>42</v>
      </c>
      <c r="I9" s="21" t="s">
        <v>47</v>
      </c>
      <c r="J9" s="22" t="s">
        <v>42</v>
      </c>
      <c r="K9" s="21" t="s">
        <v>47</v>
      </c>
      <c r="L9" s="22" t="s">
        <v>42</v>
      </c>
      <c r="M9" s="21" t="s">
        <v>47</v>
      </c>
      <c r="N9" s="22" t="s">
        <v>42</v>
      </c>
      <c r="O9" s="21" t="s">
        <v>47</v>
      </c>
      <c r="P9" s="22" t="s">
        <v>42</v>
      </c>
      <c r="Q9" s="21" t="s">
        <v>47</v>
      </c>
      <c r="R9" s="22" t="s">
        <v>42</v>
      </c>
      <c r="S9" s="21" t="s">
        <v>47</v>
      </c>
      <c r="T9" s="22" t="s">
        <v>42</v>
      </c>
      <c r="U9" s="21" t="s">
        <v>47</v>
      </c>
      <c r="V9" s="22" t="s">
        <v>42</v>
      </c>
      <c r="W9" s="21" t="s">
        <v>47</v>
      </c>
      <c r="X9" s="22" t="s">
        <v>42</v>
      </c>
      <c r="Y9" s="21" t="s">
        <v>47</v>
      </c>
      <c r="Z9" s="22" t="s">
        <v>42</v>
      </c>
      <c r="AA9" s="21" t="s">
        <v>47</v>
      </c>
      <c r="AB9" s="22" t="s">
        <v>42</v>
      </c>
      <c r="AC9" s="21" t="s">
        <v>47</v>
      </c>
    </row>
    <row r="10" spans="1:29" ht="15" thickBot="1" x14ac:dyDescent="0.35">
      <c r="A10" s="19" t="str">
        <f>'Arvio karkearehun tarpeesta'!A9</f>
        <v>Kevätsato1</v>
      </c>
      <c r="B10" s="24">
        <f>'Arvio karkearehun tarpeesta'!B9</f>
        <v>250</v>
      </c>
      <c r="C10" s="24">
        <f>'Arvio karkearehun tarpeesta'!C9</f>
        <v>350</v>
      </c>
      <c r="D10" s="24">
        <f>'Arvio karkearehun tarpeesta'!D9</f>
        <v>560</v>
      </c>
      <c r="F10" s="23">
        <f>B10</f>
        <v>250</v>
      </c>
      <c r="G10">
        <v>2</v>
      </c>
      <c r="H10" s="23">
        <f>F10-G10</f>
        <v>248</v>
      </c>
      <c r="J10" s="23">
        <f>H10-I10</f>
        <v>248</v>
      </c>
      <c r="L10" s="23">
        <f>J10-K10</f>
        <v>248</v>
      </c>
      <c r="N10" s="23">
        <f>L10-M10</f>
        <v>248</v>
      </c>
      <c r="P10" s="23">
        <f>N10-O10</f>
        <v>248</v>
      </c>
      <c r="R10" s="23">
        <f>P10-Q10</f>
        <v>248</v>
      </c>
      <c r="T10" s="23">
        <f>R10-S10</f>
        <v>248</v>
      </c>
      <c r="V10" s="23">
        <f>T10-U10</f>
        <v>248</v>
      </c>
      <c r="X10" s="23">
        <f>V10-W10</f>
        <v>248</v>
      </c>
      <c r="Z10" s="23">
        <f>X10-Y10</f>
        <v>248</v>
      </c>
      <c r="AB10" s="23">
        <f>Z10-AA10</f>
        <v>248</v>
      </c>
    </row>
    <row r="11" spans="1:29" ht="15" thickBot="1" x14ac:dyDescent="0.35">
      <c r="A11" s="19" t="str">
        <f>'Arvio karkearehun tarpeesta'!A10</f>
        <v>Kevätsato2</v>
      </c>
      <c r="B11" s="24">
        <f>'Arvio karkearehun tarpeesta'!B10</f>
        <v>0</v>
      </c>
      <c r="C11" s="24">
        <f>'Arvio karkearehun tarpeesta'!C10</f>
        <v>0</v>
      </c>
      <c r="D11" s="24">
        <f>'Arvio karkearehun tarpeesta'!D10</f>
        <v>0</v>
      </c>
      <c r="F11" s="23">
        <f t="shared" ref="F11:F23" si="0">B11</f>
        <v>0</v>
      </c>
      <c r="H11" s="23">
        <f t="shared" ref="H11:AB23" si="1">F11-G11</f>
        <v>0</v>
      </c>
      <c r="J11" s="23">
        <f t="shared" si="1"/>
        <v>0</v>
      </c>
      <c r="L11" s="23">
        <f t="shared" si="1"/>
        <v>0</v>
      </c>
      <c r="N11" s="23">
        <f t="shared" si="1"/>
        <v>0</v>
      </c>
      <c r="P11" s="23">
        <f t="shared" si="1"/>
        <v>0</v>
      </c>
      <c r="R11" s="23">
        <f t="shared" si="1"/>
        <v>0</v>
      </c>
      <c r="T11" s="23">
        <f t="shared" si="1"/>
        <v>0</v>
      </c>
      <c r="V11" s="23">
        <f t="shared" si="1"/>
        <v>0</v>
      </c>
      <c r="X11" s="23">
        <f t="shared" si="1"/>
        <v>0</v>
      </c>
      <c r="Z11" s="23">
        <f t="shared" si="1"/>
        <v>0</v>
      </c>
      <c r="AB11" s="23">
        <f>Z11-AA11</f>
        <v>0</v>
      </c>
    </row>
    <row r="12" spans="1:29" ht="15" thickBot="1" x14ac:dyDescent="0.35">
      <c r="A12" s="19" t="str">
        <f>'Arvio karkearehun tarpeesta'!A11</f>
        <v>Kesäsato1</v>
      </c>
      <c r="B12" s="24">
        <f>'Arvio karkearehun tarpeesta'!B11</f>
        <v>0</v>
      </c>
      <c r="C12" s="24">
        <f>'Arvio karkearehun tarpeesta'!C11</f>
        <v>0</v>
      </c>
      <c r="D12" s="24">
        <f>'Arvio karkearehun tarpeesta'!D11</f>
        <v>0</v>
      </c>
      <c r="F12" s="23">
        <f t="shared" si="0"/>
        <v>0</v>
      </c>
      <c r="H12" s="23">
        <f t="shared" si="1"/>
        <v>0</v>
      </c>
      <c r="J12" s="23">
        <f t="shared" si="1"/>
        <v>0</v>
      </c>
      <c r="L12" s="23">
        <f t="shared" si="1"/>
        <v>0</v>
      </c>
      <c r="N12" s="23">
        <f t="shared" si="1"/>
        <v>0</v>
      </c>
      <c r="P12" s="23">
        <f t="shared" si="1"/>
        <v>0</v>
      </c>
      <c r="R12" s="23">
        <f t="shared" si="1"/>
        <v>0</v>
      </c>
      <c r="T12" s="23">
        <f t="shared" si="1"/>
        <v>0</v>
      </c>
      <c r="V12" s="23">
        <f t="shared" si="1"/>
        <v>0</v>
      </c>
      <c r="X12" s="23">
        <f t="shared" si="1"/>
        <v>0</v>
      </c>
      <c r="Z12" s="23">
        <f t="shared" si="1"/>
        <v>0</v>
      </c>
      <c r="AB12" s="23">
        <f t="shared" si="1"/>
        <v>0</v>
      </c>
    </row>
    <row r="13" spans="1:29" ht="15" thickBot="1" x14ac:dyDescent="0.35">
      <c r="A13" s="19" t="str">
        <f>'Arvio karkearehun tarpeesta'!A12</f>
        <v>Kesäsato2</v>
      </c>
      <c r="B13" s="24">
        <f>'Arvio karkearehun tarpeesta'!B12</f>
        <v>0</v>
      </c>
      <c r="C13" s="24">
        <f>'Arvio karkearehun tarpeesta'!C12</f>
        <v>0</v>
      </c>
      <c r="D13" s="24">
        <f>'Arvio karkearehun tarpeesta'!D12</f>
        <v>0</v>
      </c>
      <c r="F13" s="23">
        <f t="shared" si="0"/>
        <v>0</v>
      </c>
      <c r="H13" s="23">
        <f t="shared" si="1"/>
        <v>0</v>
      </c>
      <c r="J13" s="23">
        <f t="shared" si="1"/>
        <v>0</v>
      </c>
      <c r="L13" s="23">
        <f t="shared" si="1"/>
        <v>0</v>
      </c>
      <c r="N13" s="23">
        <f t="shared" si="1"/>
        <v>0</v>
      </c>
      <c r="P13" s="23">
        <f t="shared" si="1"/>
        <v>0</v>
      </c>
      <c r="R13" s="23">
        <f t="shared" si="1"/>
        <v>0</v>
      </c>
      <c r="T13" s="23">
        <f t="shared" si="1"/>
        <v>0</v>
      </c>
      <c r="V13" s="23">
        <f t="shared" si="1"/>
        <v>0</v>
      </c>
      <c r="X13" s="23">
        <f t="shared" si="1"/>
        <v>0</v>
      </c>
      <c r="Z13" s="23">
        <f t="shared" si="1"/>
        <v>0</v>
      </c>
      <c r="AB13" s="23">
        <f t="shared" si="1"/>
        <v>0</v>
      </c>
    </row>
    <row r="14" spans="1:29" ht="15" thickBot="1" x14ac:dyDescent="0.35">
      <c r="A14" s="19" t="str">
        <f>'Arvio karkearehun tarpeesta'!A13</f>
        <v>Syyssato</v>
      </c>
      <c r="B14" s="24">
        <f>'Arvio karkearehun tarpeesta'!B13</f>
        <v>0</v>
      </c>
      <c r="C14" s="24">
        <f>'Arvio karkearehun tarpeesta'!C13</f>
        <v>0</v>
      </c>
      <c r="D14" s="24">
        <f>'Arvio karkearehun tarpeesta'!D13</f>
        <v>0</v>
      </c>
      <c r="F14" s="23">
        <f t="shared" si="0"/>
        <v>0</v>
      </c>
      <c r="H14" s="23">
        <f t="shared" si="1"/>
        <v>0</v>
      </c>
      <c r="J14" s="23">
        <f t="shared" si="1"/>
        <v>0</v>
      </c>
      <c r="L14" s="23">
        <f t="shared" si="1"/>
        <v>0</v>
      </c>
      <c r="N14" s="23">
        <f t="shared" si="1"/>
        <v>0</v>
      </c>
      <c r="P14" s="23">
        <f t="shared" si="1"/>
        <v>0</v>
      </c>
      <c r="R14" s="23">
        <f t="shared" si="1"/>
        <v>0</v>
      </c>
      <c r="T14" s="23">
        <f t="shared" si="1"/>
        <v>0</v>
      </c>
      <c r="V14" s="23">
        <f t="shared" si="1"/>
        <v>0</v>
      </c>
      <c r="X14" s="23">
        <f t="shared" si="1"/>
        <v>0</v>
      </c>
      <c r="Z14" s="23">
        <f t="shared" si="1"/>
        <v>0</v>
      </c>
      <c r="AB14" s="23">
        <f t="shared" si="1"/>
        <v>0</v>
      </c>
    </row>
    <row r="15" spans="1:29" ht="15" thickBot="1" x14ac:dyDescent="0.35">
      <c r="A15" s="19" t="str">
        <f>'Arvio karkearehun tarpeesta'!A14</f>
        <v>Sinimailanen</v>
      </c>
      <c r="B15" s="24">
        <f>'Arvio karkearehun tarpeesta'!B14</f>
        <v>0</v>
      </c>
      <c r="C15" s="24">
        <f>'Arvio karkearehun tarpeesta'!C14</f>
        <v>0</v>
      </c>
      <c r="D15" s="24">
        <f>'Arvio karkearehun tarpeesta'!D14</f>
        <v>0</v>
      </c>
      <c r="F15" s="23">
        <f t="shared" si="0"/>
        <v>0</v>
      </c>
      <c r="H15" s="23">
        <f t="shared" si="1"/>
        <v>0</v>
      </c>
      <c r="J15" s="23">
        <f t="shared" si="1"/>
        <v>0</v>
      </c>
      <c r="L15" s="23">
        <f t="shared" si="1"/>
        <v>0</v>
      </c>
      <c r="N15" s="23">
        <f t="shared" si="1"/>
        <v>0</v>
      </c>
      <c r="P15" s="23">
        <f t="shared" si="1"/>
        <v>0</v>
      </c>
      <c r="R15" s="23">
        <f t="shared" si="1"/>
        <v>0</v>
      </c>
      <c r="T15" s="23">
        <f t="shared" si="1"/>
        <v>0</v>
      </c>
      <c r="V15" s="23">
        <f t="shared" si="1"/>
        <v>0</v>
      </c>
      <c r="X15" s="23">
        <f t="shared" si="1"/>
        <v>0</v>
      </c>
      <c r="Z15" s="23">
        <f t="shared" si="1"/>
        <v>0</v>
      </c>
      <c r="AB15" s="23">
        <f t="shared" si="1"/>
        <v>0</v>
      </c>
    </row>
    <row r="16" spans="1:29" ht="15" thickBot="1" x14ac:dyDescent="0.35">
      <c r="A16" s="19" t="str">
        <f>'Arvio karkearehun tarpeesta'!A15</f>
        <v>Kuiva heinä pp</v>
      </c>
      <c r="B16" s="24">
        <f>'Arvio karkearehun tarpeesta'!B15</f>
        <v>0</v>
      </c>
      <c r="C16" s="24">
        <f>'Arvio karkearehun tarpeesta'!C15</f>
        <v>0</v>
      </c>
      <c r="D16" s="24">
        <f>'Arvio karkearehun tarpeesta'!D15</f>
        <v>0</v>
      </c>
      <c r="F16" s="23">
        <f t="shared" si="0"/>
        <v>0</v>
      </c>
      <c r="H16" s="23">
        <f t="shared" si="1"/>
        <v>0</v>
      </c>
      <c r="J16" s="23">
        <f t="shared" si="1"/>
        <v>0</v>
      </c>
      <c r="L16" s="23">
        <f t="shared" si="1"/>
        <v>0</v>
      </c>
      <c r="N16" s="23">
        <f t="shared" si="1"/>
        <v>0</v>
      </c>
      <c r="P16" s="23">
        <f t="shared" si="1"/>
        <v>0</v>
      </c>
      <c r="R16" s="23">
        <f t="shared" si="1"/>
        <v>0</v>
      </c>
      <c r="T16" s="23">
        <f t="shared" si="1"/>
        <v>0</v>
      </c>
      <c r="V16" s="23">
        <f t="shared" si="1"/>
        <v>0</v>
      </c>
      <c r="X16" s="23">
        <f t="shared" si="1"/>
        <v>0</v>
      </c>
      <c r="Z16" s="23">
        <f t="shared" si="1"/>
        <v>0</v>
      </c>
      <c r="AB16" s="23">
        <f t="shared" si="1"/>
        <v>0</v>
      </c>
    </row>
    <row r="17" spans="1:29" ht="15" thickBot="1" x14ac:dyDescent="0.35">
      <c r="A17" s="19" t="str">
        <f>'Arvio karkearehun tarpeesta'!A16</f>
        <v>Heinä muovissa</v>
      </c>
      <c r="B17" s="24">
        <f>'Arvio karkearehun tarpeesta'!B16</f>
        <v>0</v>
      </c>
      <c r="C17" s="24">
        <f>'Arvio karkearehun tarpeesta'!C16</f>
        <v>0</v>
      </c>
      <c r="D17" s="24">
        <f>'Arvio karkearehun tarpeesta'!D16</f>
        <v>0</v>
      </c>
      <c r="F17" s="23">
        <f t="shared" si="0"/>
        <v>0</v>
      </c>
      <c r="H17" s="23">
        <f t="shared" si="1"/>
        <v>0</v>
      </c>
      <c r="J17" s="23">
        <f t="shared" si="1"/>
        <v>0</v>
      </c>
      <c r="L17" s="23">
        <f t="shared" si="1"/>
        <v>0</v>
      </c>
      <c r="N17" s="23">
        <f t="shared" si="1"/>
        <v>0</v>
      </c>
      <c r="P17" s="23">
        <f t="shared" si="1"/>
        <v>0</v>
      </c>
      <c r="R17" s="23">
        <f t="shared" si="1"/>
        <v>0</v>
      </c>
      <c r="T17" s="23">
        <f t="shared" si="1"/>
        <v>0</v>
      </c>
      <c r="V17" s="23">
        <f t="shared" si="1"/>
        <v>0</v>
      </c>
      <c r="X17" s="23">
        <f t="shared" si="1"/>
        <v>0</v>
      </c>
      <c r="Z17" s="23">
        <f t="shared" si="1"/>
        <v>0</v>
      </c>
      <c r="AB17" s="23">
        <f t="shared" si="1"/>
        <v>0</v>
      </c>
    </row>
    <row r="18" spans="1:29" ht="15" thickBot="1" x14ac:dyDescent="0.35">
      <c r="A18" s="19" t="str">
        <f>'Arvio karkearehun tarpeesta'!A17</f>
        <v>Syöttöolki</v>
      </c>
      <c r="B18" s="24">
        <f>'Arvio karkearehun tarpeesta'!B17</f>
        <v>0</v>
      </c>
      <c r="C18" s="24">
        <f>'Arvio karkearehun tarpeesta'!C17</f>
        <v>0</v>
      </c>
      <c r="D18" s="24">
        <f>'Arvio karkearehun tarpeesta'!D17</f>
        <v>0</v>
      </c>
      <c r="F18" s="23">
        <f t="shared" si="0"/>
        <v>0</v>
      </c>
      <c r="H18" s="23">
        <f t="shared" si="1"/>
        <v>0</v>
      </c>
      <c r="J18" s="23">
        <f t="shared" si="1"/>
        <v>0</v>
      </c>
      <c r="L18" s="23">
        <f t="shared" si="1"/>
        <v>0</v>
      </c>
      <c r="N18" s="23">
        <f t="shared" si="1"/>
        <v>0</v>
      </c>
      <c r="P18" s="23">
        <f t="shared" si="1"/>
        <v>0</v>
      </c>
      <c r="R18" s="23">
        <f t="shared" si="1"/>
        <v>0</v>
      </c>
      <c r="T18" s="23">
        <f t="shared" si="1"/>
        <v>0</v>
      </c>
      <c r="V18" s="23">
        <f t="shared" si="1"/>
        <v>0</v>
      </c>
      <c r="X18" s="23">
        <f t="shared" si="1"/>
        <v>0</v>
      </c>
      <c r="Z18" s="23">
        <f t="shared" si="1"/>
        <v>0</v>
      </c>
      <c r="AB18" s="23">
        <f t="shared" si="1"/>
        <v>0</v>
      </c>
    </row>
    <row r="19" spans="1:29" ht="15" thickBot="1" x14ac:dyDescent="0.35">
      <c r="A19" s="19" t="str">
        <f>'Arvio karkearehun tarpeesta'!A18</f>
        <v>Sato x</v>
      </c>
      <c r="B19" s="24">
        <f>'Arvio karkearehun tarpeesta'!B18</f>
        <v>0</v>
      </c>
      <c r="C19" s="24">
        <f>'Arvio karkearehun tarpeesta'!C18</f>
        <v>0</v>
      </c>
      <c r="D19" s="24">
        <f>'Arvio karkearehun tarpeesta'!D18</f>
        <v>0</v>
      </c>
      <c r="F19" s="23">
        <f t="shared" si="0"/>
        <v>0</v>
      </c>
      <c r="H19" s="23">
        <f t="shared" si="1"/>
        <v>0</v>
      </c>
      <c r="J19" s="23">
        <f t="shared" si="1"/>
        <v>0</v>
      </c>
      <c r="L19" s="23">
        <f t="shared" si="1"/>
        <v>0</v>
      </c>
      <c r="N19" s="23">
        <f t="shared" si="1"/>
        <v>0</v>
      </c>
      <c r="P19" s="23">
        <f t="shared" si="1"/>
        <v>0</v>
      </c>
      <c r="R19" s="23">
        <f t="shared" si="1"/>
        <v>0</v>
      </c>
      <c r="T19" s="23">
        <f t="shared" si="1"/>
        <v>0</v>
      </c>
      <c r="V19" s="23">
        <f t="shared" si="1"/>
        <v>0</v>
      </c>
      <c r="X19" s="23">
        <f t="shared" si="1"/>
        <v>0</v>
      </c>
      <c r="Z19" s="23">
        <f t="shared" si="1"/>
        <v>0</v>
      </c>
      <c r="AB19" s="23">
        <f t="shared" si="1"/>
        <v>0</v>
      </c>
    </row>
    <row r="20" spans="1:29" ht="15" thickBot="1" x14ac:dyDescent="0.35">
      <c r="A20" s="19" t="str">
        <f>'Arvio karkearehun tarpeesta'!A19</f>
        <v>Sato x</v>
      </c>
      <c r="B20" s="24">
        <f>'Arvio karkearehun tarpeesta'!B19</f>
        <v>0</v>
      </c>
      <c r="C20" s="24">
        <f>'Arvio karkearehun tarpeesta'!C19</f>
        <v>0</v>
      </c>
      <c r="D20" s="24">
        <f>'Arvio karkearehun tarpeesta'!D19</f>
        <v>0</v>
      </c>
      <c r="F20" s="23">
        <f t="shared" si="0"/>
        <v>0</v>
      </c>
      <c r="H20" s="23">
        <f t="shared" si="1"/>
        <v>0</v>
      </c>
      <c r="J20" s="23">
        <f t="shared" si="1"/>
        <v>0</v>
      </c>
      <c r="L20" s="23">
        <f t="shared" si="1"/>
        <v>0</v>
      </c>
      <c r="N20" s="23">
        <f t="shared" si="1"/>
        <v>0</v>
      </c>
      <c r="P20" s="23">
        <f t="shared" si="1"/>
        <v>0</v>
      </c>
      <c r="R20" s="23">
        <f t="shared" si="1"/>
        <v>0</v>
      </c>
      <c r="T20" s="23">
        <f t="shared" si="1"/>
        <v>0</v>
      </c>
      <c r="V20" s="23">
        <f t="shared" si="1"/>
        <v>0</v>
      </c>
      <c r="X20" s="23">
        <f t="shared" si="1"/>
        <v>0</v>
      </c>
      <c r="Z20" s="23">
        <f t="shared" si="1"/>
        <v>0</v>
      </c>
      <c r="AB20" s="23">
        <f t="shared" si="1"/>
        <v>0</v>
      </c>
    </row>
    <row r="21" spans="1:29" ht="15" thickBot="1" x14ac:dyDescent="0.35">
      <c r="A21" s="19" t="str">
        <f>'Arvio karkearehun tarpeesta'!A20</f>
        <v>Sato x</v>
      </c>
      <c r="B21" s="24">
        <f>'Arvio karkearehun tarpeesta'!B20</f>
        <v>0</v>
      </c>
      <c r="C21" s="24">
        <f>'Arvio karkearehun tarpeesta'!C20</f>
        <v>0</v>
      </c>
      <c r="D21" s="24">
        <f>'Arvio karkearehun tarpeesta'!D20</f>
        <v>0</v>
      </c>
      <c r="F21" s="23">
        <f t="shared" si="0"/>
        <v>0</v>
      </c>
      <c r="H21" s="23">
        <f t="shared" si="1"/>
        <v>0</v>
      </c>
      <c r="J21" s="23">
        <f t="shared" si="1"/>
        <v>0</v>
      </c>
      <c r="L21" s="23">
        <f t="shared" si="1"/>
        <v>0</v>
      </c>
      <c r="N21" s="23">
        <f t="shared" si="1"/>
        <v>0</v>
      </c>
      <c r="P21" s="23">
        <f t="shared" si="1"/>
        <v>0</v>
      </c>
      <c r="R21" s="23">
        <f t="shared" si="1"/>
        <v>0</v>
      </c>
      <c r="T21" s="23">
        <f t="shared" si="1"/>
        <v>0</v>
      </c>
      <c r="V21" s="23">
        <f t="shared" si="1"/>
        <v>0</v>
      </c>
      <c r="X21" s="23">
        <f t="shared" si="1"/>
        <v>0</v>
      </c>
      <c r="Z21" s="23">
        <f t="shared" si="1"/>
        <v>0</v>
      </c>
      <c r="AB21" s="23">
        <f t="shared" si="1"/>
        <v>0</v>
      </c>
    </row>
    <row r="22" spans="1:29" ht="15" thickBot="1" x14ac:dyDescent="0.35">
      <c r="A22" s="19" t="str">
        <f>'Arvio karkearehun tarpeesta'!A21</f>
        <v>Sato x</v>
      </c>
      <c r="B22" s="24">
        <f>'Arvio karkearehun tarpeesta'!B21</f>
        <v>0</v>
      </c>
      <c r="C22" s="24">
        <f>'Arvio karkearehun tarpeesta'!C21</f>
        <v>0</v>
      </c>
      <c r="D22" s="24">
        <f>'Arvio karkearehun tarpeesta'!D21</f>
        <v>0</v>
      </c>
      <c r="F22" s="23">
        <f t="shared" si="0"/>
        <v>0</v>
      </c>
      <c r="H22" s="23">
        <f t="shared" si="1"/>
        <v>0</v>
      </c>
      <c r="J22" s="23">
        <f t="shared" si="1"/>
        <v>0</v>
      </c>
      <c r="L22" s="23">
        <f t="shared" si="1"/>
        <v>0</v>
      </c>
      <c r="N22" s="23">
        <f t="shared" si="1"/>
        <v>0</v>
      </c>
      <c r="P22" s="23">
        <f t="shared" si="1"/>
        <v>0</v>
      </c>
      <c r="R22" s="23">
        <f t="shared" si="1"/>
        <v>0</v>
      </c>
      <c r="T22" s="23">
        <f t="shared" si="1"/>
        <v>0</v>
      </c>
      <c r="V22" s="23">
        <f t="shared" si="1"/>
        <v>0</v>
      </c>
      <c r="X22" s="23">
        <f t="shared" si="1"/>
        <v>0</v>
      </c>
      <c r="Z22" s="23">
        <f t="shared" si="1"/>
        <v>0</v>
      </c>
      <c r="AB22" s="23">
        <f t="shared" si="1"/>
        <v>0</v>
      </c>
    </row>
    <row r="23" spans="1:29" ht="15" thickBot="1" x14ac:dyDescent="0.35">
      <c r="A23" s="19" t="str">
        <f>'Arvio karkearehun tarpeesta'!A22</f>
        <v>Sato x</v>
      </c>
      <c r="B23" s="24">
        <f>'Arvio karkearehun tarpeesta'!B22</f>
        <v>0</v>
      </c>
      <c r="C23" s="24">
        <f>'Arvio karkearehun tarpeesta'!C22</f>
        <v>0</v>
      </c>
      <c r="D23" s="24">
        <f>'Arvio karkearehun tarpeesta'!D22</f>
        <v>0</v>
      </c>
      <c r="F23" s="23">
        <f t="shared" si="0"/>
        <v>0</v>
      </c>
      <c r="H23" s="23">
        <f t="shared" si="1"/>
        <v>0</v>
      </c>
      <c r="J23" s="23">
        <f t="shared" si="1"/>
        <v>0</v>
      </c>
      <c r="L23" s="23">
        <f t="shared" si="1"/>
        <v>0</v>
      </c>
      <c r="N23" s="23">
        <f t="shared" si="1"/>
        <v>0</v>
      </c>
      <c r="P23" s="23">
        <f t="shared" si="1"/>
        <v>0</v>
      </c>
      <c r="R23" s="23">
        <f t="shared" si="1"/>
        <v>0</v>
      </c>
      <c r="T23" s="23">
        <f t="shared" si="1"/>
        <v>0</v>
      </c>
      <c r="V23" s="23">
        <f t="shared" si="1"/>
        <v>0</v>
      </c>
      <c r="X23" s="23">
        <f t="shared" si="1"/>
        <v>0</v>
      </c>
      <c r="Z23" s="23">
        <f t="shared" si="1"/>
        <v>0</v>
      </c>
      <c r="AB23" s="23">
        <f t="shared" si="1"/>
        <v>0</v>
      </c>
    </row>
    <row r="25" spans="1:29" x14ac:dyDescent="0.3">
      <c r="A25" t="s">
        <v>43</v>
      </c>
      <c r="G25" t="s">
        <v>19</v>
      </c>
      <c r="I25" t="s">
        <v>19</v>
      </c>
      <c r="K25" t="s">
        <v>19</v>
      </c>
      <c r="M25" t="s">
        <v>19</v>
      </c>
      <c r="O25" t="s">
        <v>19</v>
      </c>
      <c r="Q25" t="s">
        <v>19</v>
      </c>
      <c r="S25" t="s">
        <v>19</v>
      </c>
      <c r="U25" t="s">
        <v>19</v>
      </c>
      <c r="W25" t="s">
        <v>19</v>
      </c>
      <c r="Y25" t="s">
        <v>19</v>
      </c>
      <c r="AA25" t="s">
        <v>19</v>
      </c>
      <c r="AC25" t="s">
        <v>19</v>
      </c>
    </row>
    <row r="26" spans="1:29" x14ac:dyDescent="0.3">
      <c r="A26" t="s">
        <v>44</v>
      </c>
      <c r="G26" t="s">
        <v>19</v>
      </c>
      <c r="I26" t="s">
        <v>19</v>
      </c>
      <c r="K26" t="s">
        <v>19</v>
      </c>
      <c r="M26" t="s">
        <v>19</v>
      </c>
      <c r="O26" t="s">
        <v>19</v>
      </c>
      <c r="Q26" t="s">
        <v>19</v>
      </c>
      <c r="S26" t="s">
        <v>19</v>
      </c>
      <c r="U26" t="s">
        <v>19</v>
      </c>
      <c r="W26" t="s">
        <v>19</v>
      </c>
      <c r="Y26" t="s">
        <v>19</v>
      </c>
      <c r="AA26" t="s">
        <v>19</v>
      </c>
      <c r="AC26" t="s">
        <v>19</v>
      </c>
    </row>
  </sheetData>
  <sheetProtection sheet="1" objects="1" scenarios="1"/>
  <protectedRanges>
    <protectedRange sqref="G10 G10:G24 F25:F26 I10:I23 H25:H26 K10:K23 J25:J26 M10:M23 L25:L26 O10:O23 N25:N26 Q10:Q23 P25:P26 S10:S23 R25:R26 U10:U23 T25:T26 W10:W23 V25:V26 Y10:Y23 X25:X26" name="Alue1"/>
  </protectedRanges>
  <mergeCells count="24">
    <mergeCell ref="AB8:AC8"/>
    <mergeCell ref="P8:Q8"/>
    <mergeCell ref="R8:S8"/>
    <mergeCell ref="T8:U8"/>
    <mergeCell ref="V8:W8"/>
    <mergeCell ref="X8:Y8"/>
    <mergeCell ref="Z8:AA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Z7:AA7"/>
    <mergeCell ref="AB7:AC7"/>
    <mergeCell ref="P7:Q7"/>
    <mergeCell ref="R7:S7"/>
    <mergeCell ref="T7:U7"/>
    <mergeCell ref="V7:W7"/>
    <mergeCell ref="X7:Y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&amp;L&amp;G</oddHeader>
  </headerFooter>
  <colBreaks count="2" manualBreakCount="2">
    <brk id="13" max="1048575" man="1"/>
    <brk id="23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Arvio karkearehun tarpeesta</vt:lpstr>
      <vt:lpstr>Rehunkulutuksen seuranta</vt:lpstr>
      <vt:lpstr>'Arvio karkearehun tarpeesta'!Tulostusotsikot</vt:lpstr>
      <vt:lpstr>'Rehunkulutuksen seuranta'!Tulostusotsikot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Niina Saastamoinen</dc:creator>
  <cp:lastModifiedBy>Arja Leppänen</cp:lastModifiedBy>
  <cp:lastPrinted>2024-11-28T09:17:53Z</cp:lastPrinted>
  <dcterms:created xsi:type="dcterms:W3CDTF">2014-07-03T05:46:57Z</dcterms:created>
  <dcterms:modified xsi:type="dcterms:W3CDTF">2024-11-28T09:48:32Z</dcterms:modified>
</cp:coreProperties>
</file>