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proagriafi-my.sharepoint.com/personal/topi_kumpulainen_proagria_fi/Documents/H-asema Onedrive/Lähikalaa lautaselle/Lähikala 2. työpaja/Reseptit/"/>
    </mc:Choice>
  </mc:AlternateContent>
  <xr:revisionPtr revIDLastSave="147" documentId="11_AD4D4B9C664837EAC52650AA2415F4E2693EDF1C" xr6:coauthVersionLast="47" xr6:coauthVersionMax="47" xr10:uidLastSave="{98B9B49B-4EA5-42D4-8BA1-FA0E36479BC9}"/>
  <bookViews>
    <workbookView xWindow="-120" yWindow="-120" windowWidth="29040" windowHeight="15720" firstSheet="9" xr2:uid="{00000000-000D-0000-FFFF-FFFF00000000}"/>
  </bookViews>
  <sheets>
    <sheet name="Savunyhtölohi pastasalaatti (M," sheetId="6" r:id="rId1"/>
    <sheet name="Savunyhtölohi perunasalaatti (M" sheetId="7" r:id="rId2"/>
    <sheet name="Nyhtölohilasagnette (L) (30 hen" sheetId="5" r:id="rId3"/>
    <sheet name="Nyhtölohichili (M,L,G) (30 henk" sheetId="4" r:id="rId4"/>
    <sheet name="Nyhtölohiohrattovuoka (M,L) (30" sheetId="3" r:id="rId5"/>
    <sheet name="Lohikiusaus (L,G) (30 henk)" sheetId="2" r:id="rId6"/>
    <sheet name="Lähikala cheviche" sheetId="8" r:id="rId7"/>
    <sheet name="Täytetty lähikalapatonki" sheetId="9" r:id="rId8"/>
    <sheet name="Täytetty lohipatonki " sheetId="11" r:id="rId9"/>
    <sheet name="Liemi (Keitto)" sheetId="12" r:id="rId10"/>
    <sheet name="Tilliöljy (Keitto)" sheetId="13" r:id="rId11"/>
    <sheet name="Ahvenconfit (Keitto)" sheetId="14" r:id="rId12"/>
    <sheet name="chili-valkosipuli-tomaatti" sheetId="15" r:id="rId13"/>
    <sheet name="&quot;Pizzakala&quot;" sheetId="16" r:id="rId14"/>
    <sheet name="tomaatti-valkosipuli" sheetId="1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7" l="1"/>
  <c r="D26" i="17"/>
  <c r="D24" i="17"/>
  <c r="G20" i="17"/>
  <c r="H20" i="17" s="1"/>
  <c r="A20" i="17"/>
  <c r="G19" i="17"/>
  <c r="H19" i="17" s="1"/>
  <c r="A19" i="17"/>
  <c r="G18" i="17"/>
  <c r="H18" i="17" s="1"/>
  <c r="A18" i="17"/>
  <c r="G17" i="17"/>
  <c r="H17" i="17" s="1"/>
  <c r="A17" i="17"/>
  <c r="G16" i="17"/>
  <c r="A16" i="17"/>
  <c r="G15" i="17"/>
  <c r="H15" i="17" s="1"/>
  <c r="A15" i="17"/>
  <c r="G14" i="17"/>
  <c r="H14" i="17" s="1"/>
  <c r="A14" i="17"/>
  <c r="H13" i="17"/>
  <c r="G13" i="17"/>
  <c r="A13" i="17"/>
  <c r="G12" i="17"/>
  <c r="H12" i="17" s="1"/>
  <c r="A12" i="17"/>
  <c r="G11" i="17"/>
  <c r="H11" i="17" s="1"/>
  <c r="A11" i="17"/>
  <c r="G10" i="17"/>
  <c r="H10" i="17" s="1"/>
  <c r="A10" i="17"/>
  <c r="H9" i="17"/>
  <c r="G9" i="17"/>
  <c r="A9" i="17"/>
  <c r="G8" i="17"/>
  <c r="H8" i="17" s="1"/>
  <c r="A8" i="17"/>
  <c r="G7" i="17"/>
  <c r="H7" i="17" s="1"/>
  <c r="A7" i="17"/>
  <c r="G6" i="17"/>
  <c r="H6" i="17" s="1"/>
  <c r="A6" i="17"/>
  <c r="H21" i="17" l="1"/>
  <c r="H22" i="17" s="1"/>
  <c r="H28" i="17" l="1"/>
  <c r="H27" i="17"/>
  <c r="D26" i="16"/>
  <c r="D28" i="16" s="1"/>
  <c r="D24" i="16"/>
  <c r="G20" i="16"/>
  <c r="H20" i="16" s="1"/>
  <c r="A20" i="16"/>
  <c r="G19" i="16"/>
  <c r="H19" i="16" s="1"/>
  <c r="A19" i="16"/>
  <c r="H18" i="16"/>
  <c r="G18" i="16"/>
  <c r="A18" i="16"/>
  <c r="G17" i="16"/>
  <c r="H17" i="16" s="1"/>
  <c r="A17" i="16"/>
  <c r="G16" i="16"/>
  <c r="A16" i="16"/>
  <c r="G15" i="16"/>
  <c r="H15" i="16" s="1"/>
  <c r="A15" i="16"/>
  <c r="G14" i="16"/>
  <c r="H14" i="16" s="1"/>
  <c r="A14" i="16"/>
  <c r="G13" i="16"/>
  <c r="H13" i="16" s="1"/>
  <c r="A13" i="16"/>
  <c r="G12" i="16"/>
  <c r="H12" i="16" s="1"/>
  <c r="A12" i="16"/>
  <c r="G11" i="16"/>
  <c r="H11" i="16" s="1"/>
  <c r="A11" i="16"/>
  <c r="G10" i="16"/>
  <c r="H10" i="16" s="1"/>
  <c r="A10" i="16"/>
  <c r="G9" i="16"/>
  <c r="H9" i="16" s="1"/>
  <c r="A9" i="16"/>
  <c r="H8" i="16"/>
  <c r="G8" i="16"/>
  <c r="A8" i="16"/>
  <c r="G7" i="16"/>
  <c r="H7" i="16" s="1"/>
  <c r="A7" i="16"/>
  <c r="G6" i="16"/>
  <c r="H6" i="16" s="1"/>
  <c r="A6" i="16"/>
  <c r="H22" i="16" l="1"/>
  <c r="H21" i="16"/>
  <c r="H28" i="16" l="1"/>
  <c r="H27" i="16"/>
  <c r="D24" i="15" l="1"/>
  <c r="D26" i="15" s="1"/>
  <c r="D28" i="15" s="1"/>
  <c r="G20" i="15"/>
  <c r="H20" i="15" s="1"/>
  <c r="A20" i="15"/>
  <c r="H19" i="15"/>
  <c r="G19" i="15"/>
  <c r="A19" i="15"/>
  <c r="G18" i="15"/>
  <c r="H18" i="15" s="1"/>
  <c r="A18" i="15"/>
  <c r="G17" i="15"/>
  <c r="H17" i="15" s="1"/>
  <c r="A17" i="15"/>
  <c r="G16" i="15"/>
  <c r="A16" i="15"/>
  <c r="G15" i="15"/>
  <c r="H15" i="15" s="1"/>
  <c r="A15" i="15"/>
  <c r="G14" i="15"/>
  <c r="H14" i="15" s="1"/>
  <c r="A14" i="15"/>
  <c r="G13" i="15"/>
  <c r="H13" i="15" s="1"/>
  <c r="A13" i="15"/>
  <c r="G12" i="15"/>
  <c r="H12" i="15" s="1"/>
  <c r="A12" i="15"/>
  <c r="G11" i="15"/>
  <c r="H11" i="15" s="1"/>
  <c r="A11" i="15"/>
  <c r="G10" i="15"/>
  <c r="H10" i="15" s="1"/>
  <c r="A10" i="15"/>
  <c r="G9" i="15"/>
  <c r="H9" i="15" s="1"/>
  <c r="A9" i="15"/>
  <c r="G8" i="15"/>
  <c r="H8" i="15" s="1"/>
  <c r="A8" i="15"/>
  <c r="G7" i="15"/>
  <c r="H7" i="15" s="1"/>
  <c r="A7" i="15"/>
  <c r="G6" i="15"/>
  <c r="H6" i="15" s="1"/>
  <c r="A6" i="15"/>
  <c r="H21" i="15" l="1"/>
  <c r="H22" i="15" s="1"/>
  <c r="H28" i="15" l="1"/>
  <c r="H27" i="15"/>
  <c r="H23" i="15"/>
  <c r="H7" i="12"/>
  <c r="A11" i="12"/>
  <c r="H12" i="12"/>
  <c r="G20" i="14"/>
  <c r="H20" i="14" s="1"/>
  <c r="A20" i="14"/>
  <c r="G19" i="14"/>
  <c r="H19" i="14" s="1"/>
  <c r="A19" i="14"/>
  <c r="G18" i="14"/>
  <c r="H18" i="14" s="1"/>
  <c r="A18" i="14"/>
  <c r="G17" i="14"/>
  <c r="H17" i="14" s="1"/>
  <c r="A17" i="14"/>
  <c r="G16" i="14"/>
  <c r="A16" i="14"/>
  <c r="G15" i="14"/>
  <c r="H15" i="14" s="1"/>
  <c r="A15" i="14"/>
  <c r="H14" i="14"/>
  <c r="G14" i="14"/>
  <c r="A14" i="14"/>
  <c r="G13" i="14"/>
  <c r="H13" i="14" s="1"/>
  <c r="A13" i="14"/>
  <c r="G12" i="14"/>
  <c r="H12" i="14" s="1"/>
  <c r="A12" i="14"/>
  <c r="G11" i="14"/>
  <c r="H11" i="14" s="1"/>
  <c r="A11" i="14"/>
  <c r="H10" i="14"/>
  <c r="G10" i="14"/>
  <c r="A10" i="14"/>
  <c r="G9" i="14"/>
  <c r="H9" i="14"/>
  <c r="A9" i="14"/>
  <c r="G8" i="14"/>
  <c r="H8" i="14"/>
  <c r="A8" i="14"/>
  <c r="G7" i="14"/>
  <c r="H7" i="14"/>
  <c r="G6" i="14"/>
  <c r="H6" i="14"/>
  <c r="D24" i="13"/>
  <c r="D26" i="13" s="1"/>
  <c r="D28" i="13" s="1"/>
  <c r="G20" i="13"/>
  <c r="H20" i="13" s="1"/>
  <c r="A20" i="13"/>
  <c r="G19" i="13"/>
  <c r="H19" i="13" s="1"/>
  <c r="A19" i="13"/>
  <c r="G18" i="13"/>
  <c r="H18" i="13" s="1"/>
  <c r="A18" i="13"/>
  <c r="H17" i="13"/>
  <c r="G17" i="13"/>
  <c r="A17" i="13"/>
  <c r="G16" i="13"/>
  <c r="A16" i="13"/>
  <c r="G15" i="13"/>
  <c r="H15" i="13" s="1"/>
  <c r="A15" i="13"/>
  <c r="G14" i="13"/>
  <c r="H14" i="13" s="1"/>
  <c r="A14" i="13"/>
  <c r="G13" i="13"/>
  <c r="H13" i="13" s="1"/>
  <c r="A13" i="13"/>
  <c r="G12" i="13"/>
  <c r="H12" i="13" s="1"/>
  <c r="A12" i="13"/>
  <c r="G11" i="13"/>
  <c r="H11" i="13" s="1"/>
  <c r="A11" i="13"/>
  <c r="G10" i="13"/>
  <c r="H10" i="13" s="1"/>
  <c r="A10" i="13"/>
  <c r="G9" i="13"/>
  <c r="H9" i="13" s="1"/>
  <c r="A9" i="13"/>
  <c r="G8" i="13"/>
  <c r="H8" i="13" s="1"/>
  <c r="A8" i="13"/>
  <c r="G7" i="13"/>
  <c r="H7" i="13" s="1"/>
  <c r="A7" i="13"/>
  <c r="G6" i="13"/>
  <c r="H6" i="13" s="1"/>
  <c r="A6" i="13"/>
  <c r="G20" i="12"/>
  <c r="H20" i="12" s="1"/>
  <c r="A20" i="12"/>
  <c r="G19" i="12"/>
  <c r="H19" i="12" s="1"/>
  <c r="A19" i="12"/>
  <c r="H18" i="12"/>
  <c r="G18" i="12"/>
  <c r="A18" i="12"/>
  <c r="G17" i="12"/>
  <c r="H17" i="12" s="1"/>
  <c r="A17" i="12"/>
  <c r="G16" i="12"/>
  <c r="A16" i="12"/>
  <c r="G15" i="12"/>
  <c r="H15" i="12" s="1"/>
  <c r="A15" i="12"/>
  <c r="G14" i="12"/>
  <c r="A14" i="12"/>
  <c r="G13" i="12"/>
  <c r="H13" i="12"/>
  <c r="A13" i="12"/>
  <c r="G12" i="12"/>
  <c r="G11" i="12"/>
  <c r="G10" i="12"/>
  <c r="H10" i="12"/>
  <c r="A10" i="12"/>
  <c r="G9" i="12"/>
  <c r="H9" i="12"/>
  <c r="G8" i="12"/>
  <c r="A8" i="12"/>
  <c r="G7" i="12"/>
  <c r="A7" i="12"/>
  <c r="G6" i="12"/>
  <c r="A6" i="12"/>
  <c r="A6" i="14" l="1"/>
  <c r="A7" i="14"/>
  <c r="A9" i="12"/>
  <c r="H14" i="12"/>
  <c r="D24" i="12"/>
  <c r="D26" i="12" s="1"/>
  <c r="D28" i="12" s="1"/>
  <c r="H11" i="12"/>
  <c r="H8" i="12"/>
  <c r="H21" i="14"/>
  <c r="H22" i="14" s="1"/>
  <c r="H21" i="13"/>
  <c r="H22" i="13" s="1"/>
  <c r="A12" i="12"/>
  <c r="H6" i="12"/>
  <c r="D24" i="14"/>
  <c r="D26" i="14" s="1"/>
  <c r="D28" i="14" s="1"/>
  <c r="H28" i="13" l="1"/>
  <c r="H27" i="13"/>
  <c r="H28" i="14"/>
  <c r="H27" i="14"/>
  <c r="H21" i="12"/>
  <c r="H22" i="12" s="1"/>
  <c r="D24" i="11"/>
  <c r="D26" i="11" s="1"/>
  <c r="D28" i="11" s="1"/>
  <c r="G20" i="11"/>
  <c r="H20" i="11" s="1"/>
  <c r="A20" i="11"/>
  <c r="G19" i="11"/>
  <c r="H19" i="11" s="1"/>
  <c r="A19" i="11"/>
  <c r="G18" i="11"/>
  <c r="H18" i="11" s="1"/>
  <c r="A18" i="11"/>
  <c r="G17" i="11"/>
  <c r="H17" i="11" s="1"/>
  <c r="A17" i="11"/>
  <c r="G16" i="11"/>
  <c r="A16" i="11"/>
  <c r="G15" i="11"/>
  <c r="H15" i="11" s="1"/>
  <c r="A15" i="11"/>
  <c r="H14" i="11"/>
  <c r="G14" i="11"/>
  <c r="A14" i="11"/>
  <c r="G13" i="11"/>
  <c r="H13" i="11" s="1"/>
  <c r="A13" i="11"/>
  <c r="G12" i="11"/>
  <c r="H12" i="11" s="1"/>
  <c r="A12" i="11"/>
  <c r="G11" i="11"/>
  <c r="H11" i="11" s="1"/>
  <c r="A11" i="11"/>
  <c r="H10" i="11"/>
  <c r="G10" i="11"/>
  <c r="A10" i="11"/>
  <c r="G9" i="11"/>
  <c r="H9" i="11" s="1"/>
  <c r="A9" i="11"/>
  <c r="G8" i="11"/>
  <c r="H8" i="11" s="1"/>
  <c r="A8" i="11"/>
  <c r="G7" i="11"/>
  <c r="H7" i="11" s="1"/>
  <c r="A7" i="11"/>
  <c r="H6" i="11"/>
  <c r="G6" i="11"/>
  <c r="A6" i="11"/>
  <c r="H27" i="12" l="1"/>
  <c r="H28" i="12"/>
  <c r="H22" i="11"/>
  <c r="H21" i="11"/>
  <c r="H28" i="11" l="1"/>
  <c r="H27" i="11"/>
  <c r="D24" i="9" l="1"/>
  <c r="D26" i="9" s="1"/>
  <c r="D28" i="9" s="1"/>
  <c r="G20" i="9"/>
  <c r="H20" i="9" s="1"/>
  <c r="A20" i="9"/>
  <c r="G19" i="9"/>
  <c r="H19" i="9" s="1"/>
  <c r="A19" i="9"/>
  <c r="H18" i="9"/>
  <c r="G18" i="9"/>
  <c r="A18" i="9"/>
  <c r="G17" i="9"/>
  <c r="H17" i="9" s="1"/>
  <c r="A17" i="9"/>
  <c r="G16" i="9"/>
  <c r="A16" i="9"/>
  <c r="G15" i="9"/>
  <c r="H15" i="9" s="1"/>
  <c r="A15" i="9"/>
  <c r="G14" i="9"/>
  <c r="H14" i="9" s="1"/>
  <c r="A14" i="9"/>
  <c r="G13" i="9"/>
  <c r="H13" i="9" s="1"/>
  <c r="A13" i="9"/>
  <c r="G12" i="9"/>
  <c r="H12" i="9" s="1"/>
  <c r="A12" i="9"/>
  <c r="G11" i="9"/>
  <c r="H11" i="9" s="1"/>
  <c r="A11" i="9"/>
  <c r="G10" i="9"/>
  <c r="H10" i="9" s="1"/>
  <c r="A10" i="9"/>
  <c r="G9" i="9"/>
  <c r="H9" i="9" s="1"/>
  <c r="A9" i="9"/>
  <c r="G8" i="9"/>
  <c r="H8" i="9" s="1"/>
  <c r="A8" i="9"/>
  <c r="G7" i="9"/>
  <c r="H7" i="9" s="1"/>
  <c r="A7" i="9"/>
  <c r="G6" i="9"/>
  <c r="H6" i="9" s="1"/>
  <c r="A6" i="9"/>
  <c r="H21" i="9" l="1"/>
  <c r="H22" i="9" s="1"/>
  <c r="H27" i="9" l="1"/>
  <c r="H28" i="9"/>
  <c r="D24" i="8"/>
  <c r="D26" i="8" s="1"/>
  <c r="D28" i="8" s="1"/>
  <c r="G20" i="8"/>
  <c r="H20" i="8" s="1"/>
  <c r="A20" i="8"/>
  <c r="G19" i="8"/>
  <c r="H19" i="8" s="1"/>
  <c r="A19" i="8"/>
  <c r="G18" i="8"/>
  <c r="H18" i="8" s="1"/>
  <c r="A18" i="8"/>
  <c r="G17" i="8"/>
  <c r="H17" i="8" s="1"/>
  <c r="A17" i="8"/>
  <c r="G16" i="8"/>
  <c r="A16" i="8"/>
  <c r="G15" i="8"/>
  <c r="H15" i="8" s="1"/>
  <c r="A15" i="8"/>
  <c r="H14" i="8"/>
  <c r="G14" i="8"/>
  <c r="A14" i="8"/>
  <c r="G13" i="8"/>
  <c r="H13" i="8" s="1"/>
  <c r="A13" i="8"/>
  <c r="G12" i="8"/>
  <c r="H12" i="8" s="1"/>
  <c r="A12" i="8"/>
  <c r="G11" i="8"/>
  <c r="H11" i="8" s="1"/>
  <c r="A11" i="8"/>
  <c r="H10" i="8"/>
  <c r="G10" i="8"/>
  <c r="A10" i="8"/>
  <c r="G9" i="8"/>
  <c r="H9" i="8" s="1"/>
  <c r="A9" i="8"/>
  <c r="G8" i="8"/>
  <c r="H8" i="8" s="1"/>
  <c r="A8" i="8"/>
  <c r="G7" i="8"/>
  <c r="H7" i="8" s="1"/>
  <c r="A7" i="8"/>
  <c r="H6" i="8"/>
  <c r="G6" i="8"/>
  <c r="A6" i="8"/>
  <c r="H21" i="8" l="1"/>
  <c r="H22" i="8"/>
  <c r="H28" i="8" l="1"/>
  <c r="H27" i="8"/>
  <c r="D26" i="7"/>
  <c r="D28" i="7" s="1"/>
  <c r="D24" i="7"/>
  <c r="G20" i="7"/>
  <c r="H20" i="7" s="1"/>
  <c r="A20" i="7"/>
  <c r="G19" i="7"/>
  <c r="H19" i="7" s="1"/>
  <c r="A19" i="7"/>
  <c r="G18" i="7"/>
  <c r="H18" i="7" s="1"/>
  <c r="A18" i="7"/>
  <c r="G17" i="7"/>
  <c r="H17" i="7" s="1"/>
  <c r="A17" i="7"/>
  <c r="G16" i="7"/>
  <c r="A16" i="7"/>
  <c r="G15" i="7"/>
  <c r="H15" i="7" s="1"/>
  <c r="A15" i="7"/>
  <c r="G14" i="7"/>
  <c r="H14" i="7" s="1"/>
  <c r="A14" i="7"/>
  <c r="H13" i="7"/>
  <c r="G13" i="7"/>
  <c r="A13" i="7"/>
  <c r="G12" i="7"/>
  <c r="H12" i="7" s="1"/>
  <c r="A12" i="7"/>
  <c r="G11" i="7"/>
  <c r="H11" i="7" s="1"/>
  <c r="A11" i="7"/>
  <c r="G10" i="7"/>
  <c r="H10" i="7" s="1"/>
  <c r="A10" i="7"/>
  <c r="H9" i="7"/>
  <c r="G9" i="7"/>
  <c r="A9" i="7"/>
  <c r="G8" i="7"/>
  <c r="H8" i="7" s="1"/>
  <c r="A8" i="7"/>
  <c r="G7" i="7"/>
  <c r="H7" i="7" s="1"/>
  <c r="A7" i="7"/>
  <c r="G6" i="7"/>
  <c r="H6" i="7" s="1"/>
  <c r="A6" i="7"/>
  <c r="H21" i="7" l="1"/>
  <c r="H22" i="7" s="1"/>
  <c r="H28" i="7" l="1"/>
  <c r="H27" i="7"/>
  <c r="D24" i="6"/>
  <c r="D26" i="6" s="1"/>
  <c r="D28" i="6" s="1"/>
  <c r="G20" i="6"/>
  <c r="H20" i="6" s="1"/>
  <c r="A20" i="6"/>
  <c r="G19" i="6"/>
  <c r="H19" i="6" s="1"/>
  <c r="A19" i="6"/>
  <c r="G18" i="6"/>
  <c r="H18" i="6" s="1"/>
  <c r="A18" i="6"/>
  <c r="G17" i="6"/>
  <c r="H17" i="6" s="1"/>
  <c r="A17" i="6"/>
  <c r="G16" i="6"/>
  <c r="A16" i="6"/>
  <c r="G15" i="6"/>
  <c r="H15" i="6" s="1"/>
  <c r="A15" i="6"/>
  <c r="G14" i="6"/>
  <c r="H14" i="6" s="1"/>
  <c r="A14" i="6"/>
  <c r="G13" i="6"/>
  <c r="H13" i="6" s="1"/>
  <c r="A13" i="6"/>
  <c r="G12" i="6"/>
  <c r="H12" i="6" s="1"/>
  <c r="A12" i="6"/>
  <c r="G11" i="6"/>
  <c r="H11" i="6" s="1"/>
  <c r="A11" i="6"/>
  <c r="G10" i="6"/>
  <c r="H10" i="6" s="1"/>
  <c r="A10" i="6"/>
  <c r="G9" i="6"/>
  <c r="H9" i="6" s="1"/>
  <c r="A9" i="6"/>
  <c r="G8" i="6"/>
  <c r="H8" i="6" s="1"/>
  <c r="A8" i="6"/>
  <c r="G7" i="6"/>
  <c r="H7" i="6" s="1"/>
  <c r="A7" i="6"/>
  <c r="G6" i="6"/>
  <c r="H6" i="6" s="1"/>
  <c r="A6" i="6"/>
  <c r="H21" i="6" l="1"/>
  <c r="H22" i="6" s="1"/>
  <c r="H28" i="6" l="1"/>
  <c r="H27" i="6"/>
  <c r="D24" i="5" l="1"/>
  <c r="D26" i="5" s="1"/>
  <c r="D28" i="5" s="1"/>
  <c r="G20" i="5"/>
  <c r="H20" i="5" s="1"/>
  <c r="A20" i="5"/>
  <c r="G19" i="5"/>
  <c r="H19" i="5" s="1"/>
  <c r="A19" i="5"/>
  <c r="H18" i="5"/>
  <c r="G18" i="5"/>
  <c r="A18" i="5"/>
  <c r="G17" i="5"/>
  <c r="H17" i="5" s="1"/>
  <c r="A17" i="5"/>
  <c r="G16" i="5"/>
  <c r="H16" i="5" s="1"/>
  <c r="A16" i="5"/>
  <c r="G15" i="5"/>
  <c r="H15" i="5" s="1"/>
  <c r="A15" i="5"/>
  <c r="H14" i="5"/>
  <c r="G14" i="5"/>
  <c r="A14" i="5"/>
  <c r="G13" i="5"/>
  <c r="H13" i="5" s="1"/>
  <c r="A13" i="5"/>
  <c r="G12" i="5"/>
  <c r="H12" i="5" s="1"/>
  <c r="A12" i="5"/>
  <c r="G11" i="5"/>
  <c r="H11" i="5" s="1"/>
  <c r="A11" i="5"/>
  <c r="H10" i="5"/>
  <c r="G10" i="5"/>
  <c r="A10" i="5"/>
  <c r="G9" i="5"/>
  <c r="H9" i="5" s="1"/>
  <c r="A9" i="5"/>
  <c r="G8" i="5"/>
  <c r="H8" i="5" s="1"/>
  <c r="A8" i="5"/>
  <c r="G7" i="5"/>
  <c r="H7" i="5" s="1"/>
  <c r="A7" i="5"/>
  <c r="H6" i="5"/>
  <c r="G6" i="5"/>
  <c r="A6" i="5"/>
  <c r="H21" i="5" l="1"/>
  <c r="H22" i="5" s="1"/>
  <c r="H28" i="5" l="1"/>
  <c r="H27" i="5"/>
  <c r="D28" i="4"/>
  <c r="D26" i="4"/>
  <c r="D24" i="4"/>
  <c r="G20" i="4"/>
  <c r="H20" i="4" s="1"/>
  <c r="A20" i="4"/>
  <c r="G19" i="4"/>
  <c r="H19" i="4" s="1"/>
  <c r="A19" i="4"/>
  <c r="G18" i="4"/>
  <c r="H18" i="4" s="1"/>
  <c r="A18" i="4"/>
  <c r="G17" i="4"/>
  <c r="H17" i="4" s="1"/>
  <c r="A17" i="4"/>
  <c r="G16" i="4"/>
  <c r="H16" i="4" s="1"/>
  <c r="A16" i="4"/>
  <c r="G15" i="4"/>
  <c r="H15" i="4" s="1"/>
  <c r="A15" i="4"/>
  <c r="G14" i="4"/>
  <c r="H14" i="4" s="1"/>
  <c r="A14" i="4"/>
  <c r="G13" i="4"/>
  <c r="H13" i="4" s="1"/>
  <c r="A13" i="4"/>
  <c r="G12" i="4"/>
  <c r="H12" i="4" s="1"/>
  <c r="A12" i="4"/>
  <c r="G11" i="4"/>
  <c r="H11" i="4" s="1"/>
  <c r="A11" i="4"/>
  <c r="G10" i="4"/>
  <c r="H10" i="4" s="1"/>
  <c r="A10" i="4"/>
  <c r="G9" i="4"/>
  <c r="H9" i="4" s="1"/>
  <c r="A9" i="4"/>
  <c r="G8" i="4"/>
  <c r="H8" i="4" s="1"/>
  <c r="A8" i="4"/>
  <c r="G7" i="4"/>
  <c r="H7" i="4" s="1"/>
  <c r="A7" i="4"/>
  <c r="G6" i="4"/>
  <c r="H6" i="4" s="1"/>
  <c r="A6" i="4"/>
  <c r="H21" i="4" l="1"/>
  <c r="H22" i="4" s="1"/>
  <c r="H28" i="4" l="1"/>
  <c r="H27" i="4"/>
  <c r="D26" i="3" l="1"/>
  <c r="D28" i="3" s="1"/>
  <c r="D24" i="3"/>
  <c r="G20" i="3"/>
  <c r="H20" i="3" s="1"/>
  <c r="A20" i="3"/>
  <c r="G19" i="3"/>
  <c r="H19" i="3" s="1"/>
  <c r="A19" i="3"/>
  <c r="G18" i="3"/>
  <c r="H18" i="3" s="1"/>
  <c r="A18" i="3"/>
  <c r="G17" i="3"/>
  <c r="H17" i="3" s="1"/>
  <c r="A17" i="3"/>
  <c r="G16" i="3"/>
  <c r="A16" i="3"/>
  <c r="G15" i="3"/>
  <c r="H15" i="3" s="1"/>
  <c r="A15" i="3"/>
  <c r="H14" i="3"/>
  <c r="G14" i="3"/>
  <c r="A14" i="3"/>
  <c r="H13" i="3"/>
  <c r="G13" i="3"/>
  <c r="A13" i="3"/>
  <c r="G12" i="3"/>
  <c r="H12" i="3" s="1"/>
  <c r="A12" i="3"/>
  <c r="G11" i="3"/>
  <c r="H11" i="3" s="1"/>
  <c r="A11" i="3"/>
  <c r="H10" i="3"/>
  <c r="G10" i="3"/>
  <c r="A10" i="3"/>
  <c r="H9" i="3"/>
  <c r="G9" i="3"/>
  <c r="A9" i="3"/>
  <c r="G8" i="3"/>
  <c r="H8" i="3" s="1"/>
  <c r="A8" i="3"/>
  <c r="G7" i="3"/>
  <c r="H7" i="3" s="1"/>
  <c r="A7" i="3"/>
  <c r="H6" i="3"/>
  <c r="G6" i="3"/>
  <c r="A6" i="3"/>
  <c r="H21" i="3" l="1"/>
  <c r="H22" i="3"/>
  <c r="H28" i="3" l="1"/>
  <c r="H27" i="3"/>
  <c r="D24" i="2" l="1"/>
  <c r="D26" i="2" s="1"/>
  <c r="D28" i="2" s="1"/>
  <c r="G20" i="2"/>
  <c r="H20" i="2" s="1"/>
  <c r="A20" i="2"/>
  <c r="G19" i="2"/>
  <c r="H19" i="2" s="1"/>
  <c r="A19" i="2"/>
  <c r="G18" i="2"/>
  <c r="H18" i="2" s="1"/>
  <c r="A18" i="2"/>
  <c r="G17" i="2"/>
  <c r="H17" i="2" s="1"/>
  <c r="A17" i="2"/>
  <c r="G16" i="2"/>
  <c r="H16" i="2" s="1"/>
  <c r="A16" i="2"/>
  <c r="G15" i="2"/>
  <c r="H15" i="2" s="1"/>
  <c r="A15" i="2"/>
  <c r="G14" i="2"/>
  <c r="H14" i="2" s="1"/>
  <c r="A14" i="2"/>
  <c r="G13" i="2"/>
  <c r="H13" i="2" s="1"/>
  <c r="A13" i="2"/>
  <c r="G12" i="2"/>
  <c r="H12" i="2" s="1"/>
  <c r="A12" i="2"/>
  <c r="G11" i="2"/>
  <c r="H11" i="2" s="1"/>
  <c r="A11" i="2"/>
  <c r="G10" i="2"/>
  <c r="H10" i="2" s="1"/>
  <c r="A10" i="2"/>
  <c r="G9" i="2"/>
  <c r="H9" i="2" s="1"/>
  <c r="A9" i="2"/>
  <c r="G8" i="2"/>
  <c r="H8" i="2" s="1"/>
  <c r="A8" i="2"/>
  <c r="G7" i="2"/>
  <c r="H7" i="2" s="1"/>
  <c r="A7" i="2"/>
  <c r="G6" i="2"/>
  <c r="H6" i="2" s="1"/>
  <c r="A6" i="2"/>
  <c r="H21" i="2" l="1"/>
  <c r="H22" i="2" s="1"/>
  <c r="H28" i="2" l="1"/>
  <c r="H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3A2CA17A-8EE2-4A00-B260-D254040EE2DE}">
      <text>
        <r>
          <rPr>
            <b/>
            <sz val="8"/>
            <color indexed="81"/>
            <rFont val="Tahoma"/>
            <family val="2"/>
          </rPr>
          <t>Täytä tähän raaka-aineen mittayksikkö, esim. kg tai l</t>
        </r>
      </text>
    </comment>
    <comment ref="C5" authorId="0" shapeId="0" xr:uid="{88E11562-E70B-47C2-B27C-FC3730C238EA}">
      <text>
        <r>
          <rPr>
            <b/>
            <sz val="8"/>
            <color indexed="81"/>
            <rFont val="Tahoma"/>
            <family val="2"/>
          </rPr>
          <t>Täytä tähän raaka-aineen yksikköhinta, esim. €/kg tai €/l</t>
        </r>
      </text>
    </comment>
    <comment ref="D5" authorId="0" shapeId="0" xr:uid="{EC8F0B2E-EF8A-4AF7-BB28-02A32061E1DB}">
      <text>
        <r>
          <rPr>
            <b/>
            <sz val="8"/>
            <color indexed="81"/>
            <rFont val="Tahoma"/>
            <family val="2"/>
          </rPr>
          <t>Täytä tähän raaka-aineen painohäviöprosentti</t>
        </r>
      </text>
    </comment>
    <comment ref="E5" authorId="0" shapeId="0" xr:uid="{05DA0196-4EA3-483F-8D9D-DD3422C9F775}">
      <text>
        <r>
          <rPr>
            <b/>
            <sz val="8"/>
            <color indexed="81"/>
            <rFont val="Tahoma"/>
            <family val="2"/>
          </rPr>
          <t>Täytä tähän raaka-aineen nimi</t>
        </r>
      </text>
    </comment>
    <comment ref="F5" authorId="0" shapeId="0" xr:uid="{70B0D32B-A7D8-481A-B4FB-FD4E5D78C2F8}">
      <text>
        <r>
          <rPr>
            <b/>
            <sz val="8"/>
            <color indexed="81"/>
            <rFont val="Tahoma"/>
            <family val="2"/>
          </rPr>
          <t>Täytä tähän raaka-aineen käyttöpaino</t>
        </r>
      </text>
    </comment>
    <comment ref="F21" authorId="0" shapeId="0" xr:uid="{69946B2E-8A25-4880-8DA8-AA326E9DCCB9}">
      <text>
        <r>
          <rPr>
            <b/>
            <sz val="8"/>
            <color indexed="81"/>
            <rFont val="Tahoma"/>
            <family val="2"/>
          </rPr>
          <t>Täytä tähän, montako prosenttia mausteiden hinta on muiden raaka-aineiden hinnasta, esim 2 tai 3.</t>
        </r>
      </text>
    </comment>
    <comment ref="A25" authorId="0" shapeId="0" xr:uid="{B3F66EA0-E8EA-4B7B-BC54-17079CBAFB4B}">
      <text>
        <r>
          <rPr>
            <b/>
            <sz val="8"/>
            <color indexed="81"/>
            <rFont val="Tahoma"/>
            <family val="2"/>
          </rPr>
          <t>Täytä tähän kypsennyshävikki prosentteina</t>
        </r>
      </text>
    </comment>
    <comment ref="A27" authorId="0" shapeId="0" xr:uid="{A960F207-2240-4EB2-8896-6F1F703DD9E1}">
      <text>
        <r>
          <rPr>
            <b/>
            <sz val="8"/>
            <color indexed="81"/>
            <rFont val="Tahoma"/>
            <family val="2"/>
          </rPr>
          <t>Täytä tähän annoskoko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3F385128-D2D3-44FF-938C-B98C5B5AD3D8}">
      <text>
        <r>
          <rPr>
            <b/>
            <sz val="8"/>
            <color indexed="81"/>
            <rFont val="Tahoma"/>
            <family val="2"/>
          </rPr>
          <t>Täytä tähän raaka-aineen mittayksikkö, esim. kg tai l</t>
        </r>
      </text>
    </comment>
    <comment ref="C5" authorId="0" shapeId="0" xr:uid="{C2C2F507-1B5F-486B-B8FF-3584431FCA00}">
      <text>
        <r>
          <rPr>
            <b/>
            <sz val="8"/>
            <color indexed="81"/>
            <rFont val="Tahoma"/>
            <family val="2"/>
          </rPr>
          <t>Täytä tähän raaka-aineen yksikköhinta, esim. €/kg tai €/l</t>
        </r>
      </text>
    </comment>
    <comment ref="D5" authorId="0" shapeId="0" xr:uid="{E8D04ACF-F3A0-46D0-8272-0721F4442AC1}">
      <text>
        <r>
          <rPr>
            <b/>
            <sz val="8"/>
            <color indexed="81"/>
            <rFont val="Tahoma"/>
            <family val="2"/>
          </rPr>
          <t>Täytä tähän raaka-aineen painohäviöprosentti</t>
        </r>
      </text>
    </comment>
    <comment ref="E5" authorId="0" shapeId="0" xr:uid="{1071E67E-CE37-4932-9FCF-91EEE9652CF2}">
      <text>
        <r>
          <rPr>
            <b/>
            <sz val="8"/>
            <color indexed="81"/>
            <rFont val="Tahoma"/>
            <family val="2"/>
          </rPr>
          <t>Täytä tähän raaka-aineen nimi</t>
        </r>
      </text>
    </comment>
    <comment ref="F5" authorId="0" shapeId="0" xr:uid="{A53B8E8A-B47D-45BB-A7FB-43BB58B55166}">
      <text>
        <r>
          <rPr>
            <b/>
            <sz val="8"/>
            <color indexed="81"/>
            <rFont val="Tahoma"/>
            <family val="2"/>
          </rPr>
          <t>Täytä tähän raaka-aineen käyttöpaino</t>
        </r>
      </text>
    </comment>
    <comment ref="F21" authorId="0" shapeId="0" xr:uid="{C2A5B5A6-098B-467D-997C-BE5F9099E02E}">
      <text>
        <r>
          <rPr>
            <b/>
            <sz val="8"/>
            <color indexed="81"/>
            <rFont val="Tahoma"/>
            <family val="2"/>
          </rPr>
          <t>Täytä tähän, montako prosenttia mausteiden hinta on muiden raaka-aineiden hinnasta, esim 2 tai 3.</t>
        </r>
      </text>
    </comment>
    <comment ref="A25" authorId="0" shapeId="0" xr:uid="{709911D7-FD02-41BF-BFFF-322D64F248F4}">
      <text>
        <r>
          <rPr>
            <b/>
            <sz val="8"/>
            <color indexed="81"/>
            <rFont val="Tahoma"/>
            <family val="2"/>
          </rPr>
          <t>Täytä tähän kypsennyshävikki prosentteina</t>
        </r>
      </text>
    </comment>
    <comment ref="A27" authorId="0" shapeId="0" xr:uid="{D087DAC5-0E8D-428B-9E4F-5B7119661866}">
      <text>
        <r>
          <rPr>
            <b/>
            <sz val="8"/>
            <color indexed="81"/>
            <rFont val="Tahoma"/>
            <family val="2"/>
          </rPr>
          <t>Täytä tähän annoskoko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CEAA51A8-363A-405D-8CCB-3B7C630D1154}">
      <text>
        <r>
          <rPr>
            <b/>
            <sz val="8"/>
            <color indexed="81"/>
            <rFont val="Tahoma"/>
            <family val="2"/>
          </rPr>
          <t>Täytä tähän raaka-aineen mittayksikkö, esim. kg tai l</t>
        </r>
      </text>
    </comment>
    <comment ref="C5" authorId="0" shapeId="0" xr:uid="{7B5AC22C-5C81-4E2B-BD40-8C8E822BF336}">
      <text>
        <r>
          <rPr>
            <b/>
            <sz val="8"/>
            <color indexed="81"/>
            <rFont val="Tahoma"/>
            <family val="2"/>
          </rPr>
          <t>Täytä tähän raaka-aineen yksikköhinta, esim. €/kg tai €/l</t>
        </r>
      </text>
    </comment>
    <comment ref="D5" authorId="0" shapeId="0" xr:uid="{DC40B2B8-D7BE-4DB5-A505-4CFCD244D97E}">
      <text>
        <r>
          <rPr>
            <b/>
            <sz val="8"/>
            <color indexed="81"/>
            <rFont val="Tahoma"/>
            <family val="2"/>
          </rPr>
          <t>Täytä tähän raaka-aineen painohäviöprosentti</t>
        </r>
      </text>
    </comment>
    <comment ref="E5" authorId="0" shapeId="0" xr:uid="{EA58365B-D3C7-4409-BD3E-B44A6C1B8099}">
      <text>
        <r>
          <rPr>
            <b/>
            <sz val="8"/>
            <color indexed="81"/>
            <rFont val="Tahoma"/>
            <family val="2"/>
          </rPr>
          <t>Täytä tähän raaka-aineen nimi</t>
        </r>
      </text>
    </comment>
    <comment ref="F5" authorId="0" shapeId="0" xr:uid="{E7762946-7EFA-45D8-BA8C-CF06ADA2FFE3}">
      <text>
        <r>
          <rPr>
            <b/>
            <sz val="8"/>
            <color indexed="81"/>
            <rFont val="Tahoma"/>
            <family val="2"/>
          </rPr>
          <t>Täytä tähän raaka-aineen käyttöpaino</t>
        </r>
      </text>
    </comment>
    <comment ref="F21" authorId="0" shapeId="0" xr:uid="{39CA45C4-D1C9-441C-9839-26991FDD6795}">
      <text>
        <r>
          <rPr>
            <b/>
            <sz val="8"/>
            <color indexed="81"/>
            <rFont val="Tahoma"/>
            <family val="2"/>
          </rPr>
          <t>Täytä tähän, montako prosenttia mausteiden hinta on muiden raaka-aineiden hinnasta, esim 2 tai 3.</t>
        </r>
      </text>
    </comment>
    <comment ref="A25" authorId="0" shapeId="0" xr:uid="{9305E9ED-7EB5-4E0C-AA61-A0582D36C1BF}">
      <text>
        <r>
          <rPr>
            <b/>
            <sz val="8"/>
            <color indexed="81"/>
            <rFont val="Tahoma"/>
            <family val="2"/>
          </rPr>
          <t>Täytä tähän kypsennyshävikki prosentteina</t>
        </r>
      </text>
    </comment>
    <comment ref="A27" authorId="0" shapeId="0" xr:uid="{589E01B7-5218-4BFC-AC0E-12D9B67AAD5F}">
      <text>
        <r>
          <rPr>
            <b/>
            <sz val="8"/>
            <color indexed="81"/>
            <rFont val="Tahoma"/>
            <family val="2"/>
          </rPr>
          <t>Täytä tähän annoskoko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A2B40F71-6119-4B61-B38C-8CD5E5CBE31F}">
      <text>
        <r>
          <rPr>
            <b/>
            <sz val="8"/>
            <color indexed="81"/>
            <rFont val="Tahoma"/>
            <family val="2"/>
          </rPr>
          <t>Täytä tähän raaka-aineen mittayksikkö, esim. kg tai l</t>
        </r>
      </text>
    </comment>
    <comment ref="C5" authorId="0" shapeId="0" xr:uid="{B6383687-D9E8-46E8-BA2B-3667EFC89562}">
      <text>
        <r>
          <rPr>
            <b/>
            <sz val="8"/>
            <color indexed="81"/>
            <rFont val="Tahoma"/>
            <family val="2"/>
          </rPr>
          <t>Täytä tähän raaka-aineen yksikköhinta, esim. €/kg tai €/l</t>
        </r>
      </text>
    </comment>
    <comment ref="D5" authorId="0" shapeId="0" xr:uid="{C2E2D856-8449-40A1-842F-8D93E5597623}">
      <text>
        <r>
          <rPr>
            <b/>
            <sz val="8"/>
            <color indexed="81"/>
            <rFont val="Tahoma"/>
            <family val="2"/>
          </rPr>
          <t>Täytä tähän raaka-aineen painohäviöprosentti</t>
        </r>
      </text>
    </comment>
    <comment ref="E5" authorId="0" shapeId="0" xr:uid="{6F03C3E9-C181-46FF-8B13-46E796B0392F}">
      <text>
        <r>
          <rPr>
            <b/>
            <sz val="8"/>
            <color indexed="81"/>
            <rFont val="Tahoma"/>
            <family val="2"/>
          </rPr>
          <t>Täytä tähän raaka-aineen nimi</t>
        </r>
      </text>
    </comment>
    <comment ref="F5" authorId="0" shapeId="0" xr:uid="{A2C3C1D4-E332-48D6-8009-E0D82F16E7EA}">
      <text>
        <r>
          <rPr>
            <b/>
            <sz val="8"/>
            <color indexed="81"/>
            <rFont val="Tahoma"/>
            <family val="2"/>
          </rPr>
          <t>Täytä tähän raaka-aineen käyttöpaino</t>
        </r>
      </text>
    </comment>
    <comment ref="F21" authorId="0" shapeId="0" xr:uid="{2351D763-E19D-47B2-A785-14AE9CCC30A8}">
      <text>
        <r>
          <rPr>
            <b/>
            <sz val="8"/>
            <color indexed="81"/>
            <rFont val="Tahoma"/>
            <family val="2"/>
          </rPr>
          <t>Täytä tähän, montako prosenttia mausteiden hinta on muiden raaka-aineiden hinnasta, esim 2 tai 3.</t>
        </r>
      </text>
    </comment>
    <comment ref="A25" authorId="0" shapeId="0" xr:uid="{5B77B064-54B3-4AA2-83DB-1F3DB985E859}">
      <text>
        <r>
          <rPr>
            <b/>
            <sz val="8"/>
            <color indexed="81"/>
            <rFont val="Tahoma"/>
            <family val="2"/>
          </rPr>
          <t>Täytä tähän kypsennyshävikki prosentteina</t>
        </r>
      </text>
    </comment>
    <comment ref="A27" authorId="0" shapeId="0" xr:uid="{BD62EC0E-949A-449B-B568-7841D3836EB1}">
      <text>
        <r>
          <rPr>
            <b/>
            <sz val="8"/>
            <color indexed="81"/>
            <rFont val="Tahoma"/>
            <family val="2"/>
          </rPr>
          <t>Täytä tähän annoskoko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1508C05E-3AF7-47A3-9D7C-E44ECDEB7EFD}">
      <text>
        <r>
          <rPr>
            <b/>
            <sz val="8"/>
            <color indexed="81"/>
            <rFont val="Tahoma"/>
            <family val="2"/>
          </rPr>
          <t>Täytä tähän raaka-aineen mittayksikkö, esim. kg tai l</t>
        </r>
      </text>
    </comment>
    <comment ref="C5" authorId="0" shapeId="0" xr:uid="{17917474-5162-48D5-85DC-EB553B590BC4}">
      <text>
        <r>
          <rPr>
            <b/>
            <sz val="8"/>
            <color indexed="81"/>
            <rFont val="Tahoma"/>
            <family val="2"/>
          </rPr>
          <t>Täytä tähän raaka-aineen yksikköhinta, esim. €/kg tai €/l</t>
        </r>
      </text>
    </comment>
    <comment ref="D5" authorId="0" shapeId="0" xr:uid="{D70A610D-7A36-4FBA-9E61-936835D361A6}">
      <text>
        <r>
          <rPr>
            <b/>
            <sz val="8"/>
            <color indexed="81"/>
            <rFont val="Tahoma"/>
            <family val="2"/>
          </rPr>
          <t>Täytä tähän raaka-aineen painohäviöprosentti</t>
        </r>
      </text>
    </comment>
    <comment ref="E5" authorId="0" shapeId="0" xr:uid="{CCE35697-EC3D-4492-8BCD-C4F62AB18CD0}">
      <text>
        <r>
          <rPr>
            <b/>
            <sz val="8"/>
            <color indexed="81"/>
            <rFont val="Tahoma"/>
            <family val="2"/>
          </rPr>
          <t>Täytä tähän raaka-aineen nimi</t>
        </r>
      </text>
    </comment>
    <comment ref="F5" authorId="0" shapeId="0" xr:uid="{3D45D9DB-B9B8-49EF-8F81-DA23D5DF5FB1}">
      <text>
        <r>
          <rPr>
            <b/>
            <sz val="8"/>
            <color indexed="81"/>
            <rFont val="Tahoma"/>
            <family val="2"/>
          </rPr>
          <t>Täytä tähän raaka-aineen käyttöpaino</t>
        </r>
      </text>
    </comment>
    <comment ref="F21" authorId="0" shapeId="0" xr:uid="{4F9AA535-E70D-4099-B68F-F71C0DF603FF}">
      <text>
        <r>
          <rPr>
            <b/>
            <sz val="8"/>
            <color indexed="81"/>
            <rFont val="Tahoma"/>
            <family val="2"/>
          </rPr>
          <t>Täytä tähän, montako prosenttia mausteiden hinta on muiden raaka-aineiden hinnasta, esim 2 tai 3.</t>
        </r>
      </text>
    </comment>
    <comment ref="A25" authorId="0" shapeId="0" xr:uid="{17CF31E4-566D-4BA3-B4D9-24BCA02CA6F9}">
      <text>
        <r>
          <rPr>
            <b/>
            <sz val="8"/>
            <color indexed="81"/>
            <rFont val="Tahoma"/>
            <family val="2"/>
          </rPr>
          <t>Täytä tähän kypsennyshävikki prosentteina</t>
        </r>
      </text>
    </comment>
    <comment ref="A27" authorId="0" shapeId="0" xr:uid="{C75E6035-9B2C-4049-AD4A-B0BDC9B2F678}">
      <text>
        <r>
          <rPr>
            <b/>
            <sz val="8"/>
            <color indexed="81"/>
            <rFont val="Tahoma"/>
            <family val="2"/>
          </rPr>
          <t>Täytä tähän annoskoko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DBB3A945-9873-493F-B983-58F7BE548844}">
      <text>
        <r>
          <rPr>
            <b/>
            <sz val="8"/>
            <color indexed="81"/>
            <rFont val="Tahoma"/>
            <family val="2"/>
          </rPr>
          <t>Täytä tähän raaka-aineen mittayksikkö, esim. kg tai l</t>
        </r>
      </text>
    </comment>
    <comment ref="C5" authorId="0" shapeId="0" xr:uid="{DB576035-E653-4F2C-886F-18E2F81BB3F1}">
      <text>
        <r>
          <rPr>
            <b/>
            <sz val="8"/>
            <color indexed="81"/>
            <rFont val="Tahoma"/>
            <family val="2"/>
          </rPr>
          <t>Täytä tähän raaka-aineen yksikköhinta, esim. €/kg tai €/l</t>
        </r>
      </text>
    </comment>
    <comment ref="D5" authorId="0" shapeId="0" xr:uid="{4D519E56-FA12-4AA7-9F16-0B0CC7BC86D6}">
      <text>
        <r>
          <rPr>
            <b/>
            <sz val="8"/>
            <color indexed="81"/>
            <rFont val="Tahoma"/>
            <family val="2"/>
          </rPr>
          <t>Täytä tähän raaka-aineen painohäviöprosentti</t>
        </r>
      </text>
    </comment>
    <comment ref="E5" authorId="0" shapeId="0" xr:uid="{173ABA0B-9E48-44AF-A6E9-A5112FB07C9E}">
      <text>
        <r>
          <rPr>
            <b/>
            <sz val="8"/>
            <color indexed="81"/>
            <rFont val="Tahoma"/>
            <family val="2"/>
          </rPr>
          <t>Täytä tähän raaka-aineen nimi</t>
        </r>
      </text>
    </comment>
    <comment ref="F5" authorId="0" shapeId="0" xr:uid="{314460B4-7AAD-4926-BC70-65ACCE530513}">
      <text>
        <r>
          <rPr>
            <b/>
            <sz val="8"/>
            <color indexed="81"/>
            <rFont val="Tahoma"/>
            <family val="2"/>
          </rPr>
          <t>Täytä tähän raaka-aineen käyttöpaino</t>
        </r>
      </text>
    </comment>
    <comment ref="F21" authorId="0" shapeId="0" xr:uid="{F15F7B20-E2EC-4BB9-AA91-6FE69E009871}">
      <text>
        <r>
          <rPr>
            <b/>
            <sz val="8"/>
            <color indexed="81"/>
            <rFont val="Tahoma"/>
            <family val="2"/>
          </rPr>
          <t>Täytä tähän, montako prosenttia mausteiden hinta on muiden raaka-aineiden hinnasta, esim 2 tai 3.</t>
        </r>
      </text>
    </comment>
    <comment ref="A25" authorId="0" shapeId="0" xr:uid="{C677BDF9-A58A-481D-85D9-121285F4ABCC}">
      <text>
        <r>
          <rPr>
            <b/>
            <sz val="8"/>
            <color indexed="81"/>
            <rFont val="Tahoma"/>
            <family val="2"/>
          </rPr>
          <t>Täytä tähän kypsennyshävikki prosentteina</t>
        </r>
      </text>
    </comment>
    <comment ref="A27" authorId="0" shapeId="0" xr:uid="{DBE9AE55-1B01-40FB-8306-C8D134893BC1}">
      <text>
        <r>
          <rPr>
            <b/>
            <sz val="8"/>
            <color indexed="81"/>
            <rFont val="Tahoma"/>
            <family val="2"/>
          </rPr>
          <t>Täytä tähän annoskoko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1314B06B-81B9-4DB5-B424-1A9C595FFEE4}">
      <text>
        <r>
          <rPr>
            <b/>
            <sz val="8"/>
            <color indexed="81"/>
            <rFont val="Tahoma"/>
            <family val="2"/>
          </rPr>
          <t>Täytä tähän raaka-aineen mittayksikkö, esim. kg tai l</t>
        </r>
      </text>
    </comment>
    <comment ref="C5" authorId="0" shapeId="0" xr:uid="{049F3A67-A2B4-473A-8AF2-1585E55EA61B}">
      <text>
        <r>
          <rPr>
            <b/>
            <sz val="8"/>
            <color indexed="81"/>
            <rFont val="Tahoma"/>
            <family val="2"/>
          </rPr>
          <t>Täytä tähän raaka-aineen yksikköhinta, esim. €/kg tai €/l</t>
        </r>
      </text>
    </comment>
    <comment ref="D5" authorId="0" shapeId="0" xr:uid="{EB2D0B6F-E20C-44A3-ABF1-135719A82C76}">
      <text>
        <r>
          <rPr>
            <b/>
            <sz val="8"/>
            <color indexed="81"/>
            <rFont val="Tahoma"/>
            <family val="2"/>
          </rPr>
          <t>Täytä tähän raaka-aineen painohäviöprosentti</t>
        </r>
      </text>
    </comment>
    <comment ref="E5" authorId="0" shapeId="0" xr:uid="{EAD15A1D-3864-4938-8F9E-A9A5B8904519}">
      <text>
        <r>
          <rPr>
            <b/>
            <sz val="8"/>
            <color indexed="81"/>
            <rFont val="Tahoma"/>
            <family val="2"/>
          </rPr>
          <t>Täytä tähän raaka-aineen nimi</t>
        </r>
      </text>
    </comment>
    <comment ref="F5" authorId="0" shapeId="0" xr:uid="{B0ADF338-24E1-485E-8059-C68AF66421F2}">
      <text>
        <r>
          <rPr>
            <b/>
            <sz val="8"/>
            <color indexed="81"/>
            <rFont val="Tahoma"/>
            <family val="2"/>
          </rPr>
          <t>Täytä tähän raaka-aineen käyttöpaino</t>
        </r>
      </text>
    </comment>
    <comment ref="F21" authorId="0" shapeId="0" xr:uid="{46536BF4-F37D-4D8C-B953-10F5202CAB90}">
      <text>
        <r>
          <rPr>
            <b/>
            <sz val="8"/>
            <color indexed="81"/>
            <rFont val="Tahoma"/>
            <family val="2"/>
          </rPr>
          <t>Täytä tähän, montako prosenttia mausteiden hinta on muiden raaka-aineiden hinnasta, esim 2 tai 3.</t>
        </r>
      </text>
    </comment>
    <comment ref="A25" authorId="0" shapeId="0" xr:uid="{C4552A35-FC6F-4495-8A6D-EB69EC51A217}">
      <text>
        <r>
          <rPr>
            <b/>
            <sz val="8"/>
            <color indexed="81"/>
            <rFont val="Tahoma"/>
            <family val="2"/>
          </rPr>
          <t>Täytä tähän kypsennyshävikki prosentteina</t>
        </r>
      </text>
    </comment>
    <comment ref="A27" authorId="0" shapeId="0" xr:uid="{32CB2E5B-42CC-4D9D-8E96-E5F2553A6455}">
      <text>
        <r>
          <rPr>
            <b/>
            <sz val="8"/>
            <color indexed="81"/>
            <rFont val="Tahoma"/>
            <family val="2"/>
          </rPr>
          <t>Täytä tähän annoskoko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4A092FE1-C85B-427E-9A93-11308C30A638}">
      <text>
        <r>
          <rPr>
            <b/>
            <sz val="8"/>
            <color indexed="81"/>
            <rFont val="Tahoma"/>
            <family val="2"/>
          </rPr>
          <t>Täytä tähän raaka-aineen mittayksikkö, esim. kg tai l</t>
        </r>
      </text>
    </comment>
    <comment ref="C5" authorId="0" shapeId="0" xr:uid="{080BCC54-D9C3-498D-A33F-FBD537457D10}">
      <text>
        <r>
          <rPr>
            <b/>
            <sz val="8"/>
            <color indexed="81"/>
            <rFont val="Tahoma"/>
            <family val="2"/>
          </rPr>
          <t>Täytä tähän raaka-aineen yksikköhinta, esim. €/kg tai €/l</t>
        </r>
      </text>
    </comment>
    <comment ref="D5" authorId="0" shapeId="0" xr:uid="{201F001F-970F-4486-BF6B-702A9408B4A7}">
      <text>
        <r>
          <rPr>
            <b/>
            <sz val="8"/>
            <color indexed="81"/>
            <rFont val="Tahoma"/>
            <family val="2"/>
          </rPr>
          <t>Täytä tähän raaka-aineen painohäviöprosentti</t>
        </r>
      </text>
    </comment>
    <comment ref="E5" authorId="0" shapeId="0" xr:uid="{9092B176-FDF5-45E9-B0D8-49F4B7789B1D}">
      <text>
        <r>
          <rPr>
            <b/>
            <sz val="8"/>
            <color indexed="81"/>
            <rFont val="Tahoma"/>
            <family val="2"/>
          </rPr>
          <t>Täytä tähän raaka-aineen nimi</t>
        </r>
      </text>
    </comment>
    <comment ref="F5" authorId="0" shapeId="0" xr:uid="{1F75B9CE-D90F-4BCA-A4CB-7F715CCB7A03}">
      <text>
        <r>
          <rPr>
            <b/>
            <sz val="8"/>
            <color indexed="81"/>
            <rFont val="Tahoma"/>
            <family val="2"/>
          </rPr>
          <t>Täytä tähän raaka-aineen käyttöpaino</t>
        </r>
      </text>
    </comment>
    <comment ref="F21" authorId="0" shapeId="0" xr:uid="{29869D8E-D008-43C7-802F-0B1561D9FEF4}">
      <text>
        <r>
          <rPr>
            <b/>
            <sz val="8"/>
            <color indexed="81"/>
            <rFont val="Tahoma"/>
            <family val="2"/>
          </rPr>
          <t>Täytä tähän, montako prosenttia mausteiden hinta on muiden raaka-aineiden hinnasta, esim 2 tai 3.</t>
        </r>
      </text>
    </comment>
    <comment ref="A25" authorId="0" shapeId="0" xr:uid="{80D1B0C6-7349-4741-A51C-AE6D52642217}">
      <text>
        <r>
          <rPr>
            <b/>
            <sz val="8"/>
            <color indexed="81"/>
            <rFont val="Tahoma"/>
            <family val="2"/>
          </rPr>
          <t>Täytä tähän kypsennyshävikki prosentteina</t>
        </r>
      </text>
    </comment>
    <comment ref="A27" authorId="0" shapeId="0" xr:uid="{8B093B4F-839E-4C48-A786-7B544D06EC55}">
      <text>
        <r>
          <rPr>
            <b/>
            <sz val="8"/>
            <color indexed="81"/>
            <rFont val="Tahoma"/>
            <family val="2"/>
          </rPr>
          <t>Täytä tähän annoskoko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78B10FAC-BA1F-414E-A51A-3175287364E0}">
      <text>
        <r>
          <rPr>
            <b/>
            <sz val="8"/>
            <color indexed="81"/>
            <rFont val="Tahoma"/>
            <family val="2"/>
          </rPr>
          <t>Täytä tähän raaka-aineen mittayksikkö, esim. kg tai l</t>
        </r>
      </text>
    </comment>
    <comment ref="C5" authorId="0" shapeId="0" xr:uid="{A1DD93FA-4EE8-4DB3-BF05-32DDEEB1AAA6}">
      <text>
        <r>
          <rPr>
            <b/>
            <sz val="8"/>
            <color indexed="81"/>
            <rFont val="Tahoma"/>
            <family val="2"/>
          </rPr>
          <t>Täytä tähän raaka-aineen yksikköhinta, esim. €/kg tai €/l</t>
        </r>
      </text>
    </comment>
    <comment ref="D5" authorId="0" shapeId="0" xr:uid="{FB5D04C0-64A8-4E6F-BB67-EF01F82D906C}">
      <text>
        <r>
          <rPr>
            <b/>
            <sz val="8"/>
            <color indexed="81"/>
            <rFont val="Tahoma"/>
            <family val="2"/>
          </rPr>
          <t>Täytä tähän raaka-aineen painohäviöprosentti</t>
        </r>
      </text>
    </comment>
    <comment ref="E5" authorId="0" shapeId="0" xr:uid="{4F312BED-1D71-47FF-A400-9FC59E6AC7A3}">
      <text>
        <r>
          <rPr>
            <b/>
            <sz val="8"/>
            <color indexed="81"/>
            <rFont val="Tahoma"/>
            <family val="2"/>
          </rPr>
          <t>Täytä tähän raaka-aineen nimi</t>
        </r>
      </text>
    </comment>
    <comment ref="F5" authorId="0" shapeId="0" xr:uid="{1ABC11C2-94FC-4148-A705-7D07F4AB6EF0}">
      <text>
        <r>
          <rPr>
            <b/>
            <sz val="8"/>
            <color indexed="81"/>
            <rFont val="Tahoma"/>
            <family val="2"/>
          </rPr>
          <t>Täytä tähän raaka-aineen käyttöpaino</t>
        </r>
      </text>
    </comment>
    <comment ref="F21" authorId="0" shapeId="0" xr:uid="{B1DDF164-4508-40A5-B776-3415A9DF1D52}">
      <text>
        <r>
          <rPr>
            <b/>
            <sz val="8"/>
            <color indexed="81"/>
            <rFont val="Tahoma"/>
            <family val="2"/>
          </rPr>
          <t>Täytä tähän, montako prosenttia mausteiden hinta on muiden raaka-aineiden hinnasta, esim 2 tai 3.</t>
        </r>
      </text>
    </comment>
    <comment ref="A25" authorId="0" shapeId="0" xr:uid="{A2CECA57-95B7-4A74-A218-D2A4301485C9}">
      <text>
        <r>
          <rPr>
            <b/>
            <sz val="8"/>
            <color indexed="81"/>
            <rFont val="Tahoma"/>
            <family val="2"/>
          </rPr>
          <t>Täytä tähän kypsennyshävikki prosentteina</t>
        </r>
      </text>
    </comment>
    <comment ref="A27" authorId="0" shapeId="0" xr:uid="{1A4D5281-10DC-4E42-A9FC-7CB47ECB31FC}">
      <text>
        <r>
          <rPr>
            <b/>
            <sz val="8"/>
            <color indexed="81"/>
            <rFont val="Tahoma"/>
            <family val="2"/>
          </rPr>
          <t>Täytä tähän annoskoko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88ED0C02-8957-48AC-BD75-35722886BF6B}">
      <text>
        <r>
          <rPr>
            <b/>
            <sz val="8"/>
            <color indexed="81"/>
            <rFont val="Tahoma"/>
            <family val="2"/>
          </rPr>
          <t>Täytä tähän raaka-aineen mittayksikkö, esim. kg tai l</t>
        </r>
      </text>
    </comment>
    <comment ref="C5" authorId="0" shapeId="0" xr:uid="{8B4AA8E3-6C02-4553-9463-54515A2D6078}">
      <text>
        <r>
          <rPr>
            <b/>
            <sz val="8"/>
            <color indexed="81"/>
            <rFont val="Tahoma"/>
            <family val="2"/>
          </rPr>
          <t>Täytä tähän raaka-aineen yksikköhinta, esim. €/kg tai €/l</t>
        </r>
      </text>
    </comment>
    <comment ref="D5" authorId="0" shapeId="0" xr:uid="{0F260FB2-9C30-424C-822C-A34B9C130363}">
      <text>
        <r>
          <rPr>
            <b/>
            <sz val="8"/>
            <color indexed="81"/>
            <rFont val="Tahoma"/>
            <family val="2"/>
          </rPr>
          <t>Täytä tähän raaka-aineen painohäviöprosentti</t>
        </r>
      </text>
    </comment>
    <comment ref="E5" authorId="0" shapeId="0" xr:uid="{A09E6C13-7F5C-4D9C-9ECD-E89C36F053FE}">
      <text>
        <r>
          <rPr>
            <b/>
            <sz val="8"/>
            <color indexed="81"/>
            <rFont val="Tahoma"/>
            <family val="2"/>
          </rPr>
          <t>Täytä tähän raaka-aineen nimi</t>
        </r>
      </text>
    </comment>
    <comment ref="F5" authorId="0" shapeId="0" xr:uid="{404676AD-28BA-4476-9D02-A46F6D75BA7E}">
      <text>
        <r>
          <rPr>
            <b/>
            <sz val="8"/>
            <color indexed="81"/>
            <rFont val="Tahoma"/>
            <family val="2"/>
          </rPr>
          <t>Täytä tähän raaka-aineen käyttöpaino</t>
        </r>
      </text>
    </comment>
    <comment ref="F21" authorId="0" shapeId="0" xr:uid="{96DFCB6B-207F-4702-B73C-8904548F7223}">
      <text>
        <r>
          <rPr>
            <b/>
            <sz val="8"/>
            <color indexed="81"/>
            <rFont val="Tahoma"/>
            <family val="2"/>
          </rPr>
          <t>Täytä tähän, montako prosenttia mausteiden hinta on muiden raaka-aineiden hinnasta, esim 2 tai 3.</t>
        </r>
      </text>
    </comment>
    <comment ref="A25" authorId="0" shapeId="0" xr:uid="{423B23D9-91AC-4464-9131-C3BE12382353}">
      <text>
        <r>
          <rPr>
            <b/>
            <sz val="8"/>
            <color indexed="81"/>
            <rFont val="Tahoma"/>
            <family val="2"/>
          </rPr>
          <t>Täytä tähän kypsennyshävikki prosentteina</t>
        </r>
      </text>
    </comment>
    <comment ref="A27" authorId="0" shapeId="0" xr:uid="{A35E38D5-0745-4016-AD82-3105BB9B6E8E}">
      <text>
        <r>
          <rPr>
            <b/>
            <sz val="8"/>
            <color indexed="81"/>
            <rFont val="Tahoma"/>
            <family val="2"/>
          </rPr>
          <t>Täytä tähän annoskoko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731E096F-5F35-4A31-A3B3-838294E95FA1}">
      <text>
        <r>
          <rPr>
            <b/>
            <sz val="8"/>
            <color indexed="81"/>
            <rFont val="Tahoma"/>
            <family val="2"/>
          </rPr>
          <t>Täytä tähän raaka-aineen mittayksikkö, esim. kg tai l</t>
        </r>
      </text>
    </comment>
    <comment ref="C5" authorId="0" shapeId="0" xr:uid="{2C0C41D8-0136-4591-A873-70982A672A0D}">
      <text>
        <r>
          <rPr>
            <b/>
            <sz val="8"/>
            <color indexed="81"/>
            <rFont val="Tahoma"/>
            <family val="2"/>
          </rPr>
          <t>Täytä tähän raaka-aineen yksikköhinta, esim. €/kg tai €/l</t>
        </r>
      </text>
    </comment>
    <comment ref="D5" authorId="0" shapeId="0" xr:uid="{CBC3E9B7-52EF-4345-ACFA-37CA62244FD2}">
      <text>
        <r>
          <rPr>
            <b/>
            <sz val="8"/>
            <color indexed="81"/>
            <rFont val="Tahoma"/>
            <family val="2"/>
          </rPr>
          <t>Täytä tähän raaka-aineen painohäviöprosentti</t>
        </r>
      </text>
    </comment>
    <comment ref="E5" authorId="0" shapeId="0" xr:uid="{135CB8A4-F981-4A49-A1D3-1634BBB54C9F}">
      <text>
        <r>
          <rPr>
            <b/>
            <sz val="8"/>
            <color indexed="81"/>
            <rFont val="Tahoma"/>
            <family val="2"/>
          </rPr>
          <t>Täytä tähän raaka-aineen nimi</t>
        </r>
      </text>
    </comment>
    <comment ref="F5" authorId="0" shapeId="0" xr:uid="{77FC935A-6200-49F3-9915-748A4D8B1B02}">
      <text>
        <r>
          <rPr>
            <b/>
            <sz val="8"/>
            <color indexed="81"/>
            <rFont val="Tahoma"/>
            <family val="2"/>
          </rPr>
          <t>Täytä tähän raaka-aineen käyttöpaino</t>
        </r>
      </text>
    </comment>
    <comment ref="F21" authorId="0" shapeId="0" xr:uid="{B693B652-5FD9-41E3-A85E-18449C38BDFB}">
      <text>
        <r>
          <rPr>
            <b/>
            <sz val="8"/>
            <color indexed="81"/>
            <rFont val="Tahoma"/>
            <family val="2"/>
          </rPr>
          <t>Täytä tähän, montako prosenttia mausteiden hinta on muiden raaka-aineiden hinnasta, esim 2 tai 3.</t>
        </r>
      </text>
    </comment>
    <comment ref="A25" authorId="0" shapeId="0" xr:uid="{66B2DA69-1AA2-4A4D-A4D2-B245FAFF70E6}">
      <text>
        <r>
          <rPr>
            <b/>
            <sz val="8"/>
            <color indexed="81"/>
            <rFont val="Tahoma"/>
            <family val="2"/>
          </rPr>
          <t>Täytä tähän kypsennyshävikki prosentteina</t>
        </r>
      </text>
    </comment>
    <comment ref="A27" authorId="0" shapeId="0" xr:uid="{C4E56732-F971-48ED-A592-6F4185C7E6DD}">
      <text>
        <r>
          <rPr>
            <b/>
            <sz val="8"/>
            <color indexed="81"/>
            <rFont val="Tahoma"/>
            <family val="2"/>
          </rPr>
          <t>Täytä tähän annoskoko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66FC8B40-BC78-4C0C-A335-D8EA04057851}">
      <text>
        <r>
          <rPr>
            <b/>
            <sz val="8"/>
            <color indexed="81"/>
            <rFont val="Tahoma"/>
            <family val="2"/>
          </rPr>
          <t>Täytä tähän raaka-aineen mittayksikkö, esim. kg tai l</t>
        </r>
      </text>
    </comment>
    <comment ref="C5" authorId="0" shapeId="0" xr:uid="{20BE5626-B7FC-4EF8-A1E5-3AD3973D3F11}">
      <text>
        <r>
          <rPr>
            <b/>
            <sz val="8"/>
            <color indexed="81"/>
            <rFont val="Tahoma"/>
            <family val="2"/>
          </rPr>
          <t>Täytä tähän raaka-aineen yksikköhinta, esim. €/kg tai €/l</t>
        </r>
      </text>
    </comment>
    <comment ref="D5" authorId="0" shapeId="0" xr:uid="{FC89FF82-0F04-4D69-8BC6-CF7FE1C25DAE}">
      <text>
        <r>
          <rPr>
            <b/>
            <sz val="8"/>
            <color indexed="81"/>
            <rFont val="Tahoma"/>
            <family val="2"/>
          </rPr>
          <t>Täytä tähän raaka-aineen painohäviöprosentti</t>
        </r>
      </text>
    </comment>
    <comment ref="E5" authorId="0" shapeId="0" xr:uid="{64839B36-BFAF-4C7F-B353-84C641D44F1B}">
      <text>
        <r>
          <rPr>
            <b/>
            <sz val="8"/>
            <color indexed="81"/>
            <rFont val="Tahoma"/>
            <family val="2"/>
          </rPr>
          <t>Täytä tähän raaka-aineen nimi</t>
        </r>
      </text>
    </comment>
    <comment ref="F5" authorId="0" shapeId="0" xr:uid="{4EBB4C3B-81CD-4DC7-94B7-9B24D1BA9C3B}">
      <text>
        <r>
          <rPr>
            <b/>
            <sz val="8"/>
            <color indexed="81"/>
            <rFont val="Tahoma"/>
            <family val="2"/>
          </rPr>
          <t>Täytä tähän raaka-aineen käyttöpaino</t>
        </r>
      </text>
    </comment>
    <comment ref="F21" authorId="0" shapeId="0" xr:uid="{73ED86E4-0191-473A-ABCD-5FBFFC9ABF98}">
      <text>
        <r>
          <rPr>
            <b/>
            <sz val="8"/>
            <color indexed="81"/>
            <rFont val="Tahoma"/>
            <family val="2"/>
          </rPr>
          <t>Täytä tähän, montako prosenttia mausteiden hinta on muiden raaka-aineiden hinnasta, esim 2 tai 3.</t>
        </r>
      </text>
    </comment>
    <comment ref="A25" authorId="0" shapeId="0" xr:uid="{6BFF2EEE-4BEE-49D4-94A7-A8CE8E06A9E5}">
      <text>
        <r>
          <rPr>
            <b/>
            <sz val="8"/>
            <color indexed="81"/>
            <rFont val="Tahoma"/>
            <family val="2"/>
          </rPr>
          <t>Täytä tähän kypsennyshävikki prosentteina</t>
        </r>
      </text>
    </comment>
    <comment ref="A27" authorId="0" shapeId="0" xr:uid="{0BF858C7-81EE-4E36-A773-7A5D53FD95E5}">
      <text>
        <r>
          <rPr>
            <b/>
            <sz val="8"/>
            <color indexed="81"/>
            <rFont val="Tahoma"/>
            <family val="2"/>
          </rPr>
          <t>Täytä tähän annoskoko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9CE2F5AD-ACFD-4738-BD61-7BEC2EB1388F}">
      <text>
        <r>
          <rPr>
            <b/>
            <sz val="8"/>
            <color indexed="81"/>
            <rFont val="Tahoma"/>
            <family val="2"/>
          </rPr>
          <t>Täytä tähän raaka-aineen mittayksikkö, esim. kg tai l</t>
        </r>
      </text>
    </comment>
    <comment ref="C5" authorId="0" shapeId="0" xr:uid="{508F412E-A924-4663-9C1D-46AD1B49B718}">
      <text>
        <r>
          <rPr>
            <b/>
            <sz val="8"/>
            <color indexed="81"/>
            <rFont val="Tahoma"/>
            <family val="2"/>
          </rPr>
          <t>Täytä tähän raaka-aineen yksikköhinta, esim. €/kg tai €/l</t>
        </r>
      </text>
    </comment>
    <comment ref="D5" authorId="0" shapeId="0" xr:uid="{DF9E3EBF-5614-4621-BFC1-F85B0AEC90F1}">
      <text>
        <r>
          <rPr>
            <b/>
            <sz val="8"/>
            <color indexed="81"/>
            <rFont val="Tahoma"/>
            <family val="2"/>
          </rPr>
          <t>Täytä tähän raaka-aineen painohäviöprosentti</t>
        </r>
      </text>
    </comment>
    <comment ref="E5" authorId="0" shapeId="0" xr:uid="{B61302CD-CCB9-435D-9518-2483B2EF724C}">
      <text>
        <r>
          <rPr>
            <b/>
            <sz val="8"/>
            <color indexed="81"/>
            <rFont val="Tahoma"/>
            <family val="2"/>
          </rPr>
          <t>Täytä tähän raaka-aineen nimi</t>
        </r>
      </text>
    </comment>
    <comment ref="F5" authorId="0" shapeId="0" xr:uid="{4866B3C8-213B-4C63-A4DB-8B91F3FD34E7}">
      <text>
        <r>
          <rPr>
            <b/>
            <sz val="8"/>
            <color indexed="81"/>
            <rFont val="Tahoma"/>
            <family val="2"/>
          </rPr>
          <t>Täytä tähän raaka-aineen käyttöpaino</t>
        </r>
      </text>
    </comment>
    <comment ref="F21" authorId="0" shapeId="0" xr:uid="{17A616D6-AD80-4E11-B08E-9388C7A6B5B1}">
      <text>
        <r>
          <rPr>
            <b/>
            <sz val="8"/>
            <color indexed="81"/>
            <rFont val="Tahoma"/>
            <family val="2"/>
          </rPr>
          <t>Täytä tähän, montako prosenttia mausteiden hinta on muiden raaka-aineiden hinnasta, esim 2 tai 3.</t>
        </r>
      </text>
    </comment>
    <comment ref="A25" authorId="0" shapeId="0" xr:uid="{A7956DDF-A69A-44CD-BB31-4FCC027580E1}">
      <text>
        <r>
          <rPr>
            <b/>
            <sz val="8"/>
            <color indexed="81"/>
            <rFont val="Tahoma"/>
            <family val="2"/>
          </rPr>
          <t>Täytä tähän kypsennyshävikki prosentteina</t>
        </r>
      </text>
    </comment>
    <comment ref="A27" authorId="0" shapeId="0" xr:uid="{3BD4A301-B5BB-4205-9018-BCA2F2D64121}">
      <text>
        <r>
          <rPr>
            <b/>
            <sz val="8"/>
            <color indexed="81"/>
            <rFont val="Tahoma"/>
            <family val="2"/>
          </rPr>
          <t>Täytä tähän annoskoko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52787E6D-A2BC-4E10-A052-B715C567EFBB}">
      <text>
        <r>
          <rPr>
            <b/>
            <sz val="8"/>
            <color indexed="81"/>
            <rFont val="Tahoma"/>
            <family val="2"/>
          </rPr>
          <t>Täytä tähän raaka-aineen mittayksikkö, esim. kg tai l</t>
        </r>
      </text>
    </comment>
    <comment ref="C5" authorId="0" shapeId="0" xr:uid="{BA0A71C1-E98E-47B2-A42E-EBDC23CF4B29}">
      <text>
        <r>
          <rPr>
            <b/>
            <sz val="8"/>
            <color indexed="81"/>
            <rFont val="Tahoma"/>
            <family val="2"/>
          </rPr>
          <t>Täytä tähän raaka-aineen yksikköhinta, esim. €/kg tai €/l</t>
        </r>
      </text>
    </comment>
    <comment ref="D5" authorId="0" shapeId="0" xr:uid="{A3D0F3B3-3D59-43BB-9405-9860447775A2}">
      <text>
        <r>
          <rPr>
            <b/>
            <sz val="8"/>
            <color indexed="81"/>
            <rFont val="Tahoma"/>
            <family val="2"/>
          </rPr>
          <t>Täytä tähän raaka-aineen painohäviöprosentti</t>
        </r>
      </text>
    </comment>
    <comment ref="E5" authorId="0" shapeId="0" xr:uid="{561CB378-8CBC-49A6-AD7F-903FE1338605}">
      <text>
        <r>
          <rPr>
            <b/>
            <sz val="8"/>
            <color indexed="81"/>
            <rFont val="Tahoma"/>
            <family val="2"/>
          </rPr>
          <t>Täytä tähän raaka-aineen nimi</t>
        </r>
      </text>
    </comment>
    <comment ref="F5" authorId="0" shapeId="0" xr:uid="{6F2FB6F7-06AE-4B5C-A51A-DF9C73D27847}">
      <text>
        <r>
          <rPr>
            <b/>
            <sz val="8"/>
            <color indexed="81"/>
            <rFont val="Tahoma"/>
            <family val="2"/>
          </rPr>
          <t>Täytä tähän raaka-aineen käyttöpaino</t>
        </r>
      </text>
    </comment>
    <comment ref="F21" authorId="0" shapeId="0" xr:uid="{1C488E7D-6955-4487-B3CB-D9D88E1F6E93}">
      <text>
        <r>
          <rPr>
            <b/>
            <sz val="8"/>
            <color indexed="81"/>
            <rFont val="Tahoma"/>
            <family val="2"/>
          </rPr>
          <t>Täytä tähän, montako prosenttia mausteiden hinta on muiden raaka-aineiden hinnasta, esim 2 tai 3.</t>
        </r>
      </text>
    </comment>
    <comment ref="A25" authorId="0" shapeId="0" xr:uid="{C5ED66F4-639A-4B6F-9EAA-0F767432B0EA}">
      <text>
        <r>
          <rPr>
            <b/>
            <sz val="8"/>
            <color indexed="81"/>
            <rFont val="Tahoma"/>
            <family val="2"/>
          </rPr>
          <t>Täytä tähän kypsennyshävikki prosentteina</t>
        </r>
      </text>
    </comment>
    <comment ref="A27" authorId="0" shapeId="0" xr:uid="{F3FC0BB0-E556-4248-9FA9-CBC471FF1AA1}">
      <text>
        <r>
          <rPr>
            <b/>
            <sz val="8"/>
            <color indexed="81"/>
            <rFont val="Tahoma"/>
            <family val="2"/>
          </rPr>
          <t>Täytä tähän annoskoko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Kehittämiskeskus</author>
  </authors>
  <commentList>
    <comment ref="B5" authorId="0" shapeId="0" xr:uid="{816D759A-264D-4549-83A2-B82EEC562FB4}">
      <text>
        <r>
          <rPr>
            <b/>
            <sz val="8"/>
            <color indexed="81"/>
            <rFont val="Tahoma"/>
            <family val="2"/>
          </rPr>
          <t>Täytä tähän raaka-aineen mittayksikkö, esim. kg tai l</t>
        </r>
      </text>
    </comment>
    <comment ref="C5" authorId="0" shapeId="0" xr:uid="{1DA81A3C-AB01-41B7-A113-B789E372191F}">
      <text>
        <r>
          <rPr>
            <b/>
            <sz val="8"/>
            <color indexed="81"/>
            <rFont val="Tahoma"/>
            <family val="2"/>
          </rPr>
          <t>Täytä tähän raaka-aineen yksikköhinta, esim. €/kg tai €/l</t>
        </r>
      </text>
    </comment>
    <comment ref="D5" authorId="0" shapeId="0" xr:uid="{19B4DAA3-EAD6-4460-BF7F-612826D8323F}">
      <text>
        <r>
          <rPr>
            <b/>
            <sz val="8"/>
            <color indexed="81"/>
            <rFont val="Tahoma"/>
            <family val="2"/>
          </rPr>
          <t>Täytä tähän raaka-aineen painohäviöprosentti</t>
        </r>
      </text>
    </comment>
    <comment ref="E5" authorId="0" shapeId="0" xr:uid="{84043AEA-E3A3-477E-8296-BFD531E40F15}">
      <text>
        <r>
          <rPr>
            <b/>
            <sz val="8"/>
            <color indexed="81"/>
            <rFont val="Tahoma"/>
            <family val="2"/>
          </rPr>
          <t>Täytä tähän raaka-aineen nimi</t>
        </r>
      </text>
    </comment>
    <comment ref="F5" authorId="0" shapeId="0" xr:uid="{A547D34F-272A-4C59-976F-28AFAA91ED6D}">
      <text>
        <r>
          <rPr>
            <b/>
            <sz val="8"/>
            <color indexed="81"/>
            <rFont val="Tahoma"/>
            <family val="2"/>
          </rPr>
          <t>Täytä tähän raaka-aineen käyttöpaino</t>
        </r>
      </text>
    </comment>
    <comment ref="F21" authorId="0" shapeId="0" xr:uid="{6D4D6519-7ABA-4461-B990-01803D5D276A}">
      <text>
        <r>
          <rPr>
            <b/>
            <sz val="8"/>
            <color indexed="81"/>
            <rFont val="Tahoma"/>
            <family val="2"/>
          </rPr>
          <t>Täytä tähän, montako prosenttia mausteiden hinta on muiden raaka-aineiden hinnasta, esim 2 tai 3.</t>
        </r>
      </text>
    </comment>
    <comment ref="A25" authorId="0" shapeId="0" xr:uid="{73CBF892-7561-407B-B1E5-FD7B270AA7A5}">
      <text>
        <r>
          <rPr>
            <b/>
            <sz val="8"/>
            <color indexed="81"/>
            <rFont val="Tahoma"/>
            <family val="2"/>
          </rPr>
          <t>Täytä tähän kypsennyshävikki prosentteina</t>
        </r>
      </text>
    </comment>
    <comment ref="A27" authorId="0" shapeId="0" xr:uid="{15DF49A6-F70F-4F6F-88DE-D4CA944A9840}">
      <text>
        <r>
          <rPr>
            <b/>
            <sz val="8"/>
            <color indexed="81"/>
            <rFont val="Tahoma"/>
            <family val="2"/>
          </rPr>
          <t>Täytä tähän annoskoko</t>
        </r>
      </text>
    </comment>
  </commentList>
</comments>
</file>

<file path=xl/sharedStrings.xml><?xml version="1.0" encoding="utf-8"?>
<sst xmlns="http://schemas.openxmlformats.org/spreadsheetml/2006/main" count="625" uniqueCount="110">
  <si>
    <r>
      <t xml:space="preserve">Alakortti / </t>
    </r>
    <r>
      <rPr>
        <b/>
        <sz val="12"/>
        <rFont val="Arial"/>
        <family val="2"/>
      </rPr>
      <t>TUOTE:</t>
    </r>
  </si>
  <si>
    <t>Laatija:</t>
  </si>
  <si>
    <t xml:space="preserve">            Päiväys:</t>
  </si>
  <si>
    <t>Tuote nro:</t>
  </si>
  <si>
    <t>OP</t>
  </si>
  <si>
    <t>YKS.</t>
  </si>
  <si>
    <t>OH</t>
  </si>
  <si>
    <t>PH%</t>
  </si>
  <si>
    <t>RAAKA-AINEET</t>
  </si>
  <si>
    <t>KP</t>
  </si>
  <si>
    <t>KH</t>
  </si>
  <si>
    <t>YHT. €</t>
  </si>
  <si>
    <t>kg</t>
  </si>
  <si>
    <t>Kypsä perunasuikale</t>
  </si>
  <si>
    <t>Nyhtökirjolohi (naturel, pala)</t>
  </si>
  <si>
    <t>Ruokakerma 15% laktoositon</t>
  </si>
  <si>
    <t>Hienonnettu sipuli</t>
  </si>
  <si>
    <t>Kalaliemijauhe</t>
  </si>
  <si>
    <t>Mustapippuri</t>
  </si>
  <si>
    <t>Jodioitu suola</t>
  </si>
  <si>
    <t>Mausteet %:</t>
  </si>
  <si>
    <t>Verotollinen hinta yhteensä</t>
  </si>
  <si>
    <t xml:space="preserve">Raaka-aineita </t>
  </si>
  <si>
    <t>kg / l</t>
  </si>
  <si>
    <t>Kypsennyshävikki</t>
  </si>
  <si>
    <t>%</t>
  </si>
  <si>
    <t>Valmista</t>
  </si>
  <si>
    <t>kg / l / kpl</t>
  </si>
  <si>
    <t>Annoskoko</t>
  </si>
  <si>
    <t>Hinta / kg, l, kpl</t>
  </si>
  <si>
    <t>Annoksia</t>
  </si>
  <si>
    <t>kpl</t>
  </si>
  <si>
    <t>Hinta / annos</t>
  </si>
  <si>
    <t>Valmistus:</t>
  </si>
  <si>
    <t>Fajita-mausteseos</t>
  </si>
  <si>
    <t>Rikottu ohrasuurimo (elovena)</t>
  </si>
  <si>
    <t>Esikypsennetty mustapapu</t>
  </si>
  <si>
    <t>Pomorodo pakastekasvikset</t>
  </si>
  <si>
    <t xml:space="preserve">Kalaliemijauhe </t>
  </si>
  <si>
    <t>Vettä</t>
  </si>
  <si>
    <t>Sipulikuutio</t>
  </si>
  <si>
    <t>Hiennonnettu valkosipuli</t>
  </si>
  <si>
    <t>l</t>
  </si>
  <si>
    <t>Paprikakuutio (punainen)</t>
  </si>
  <si>
    <t>Rypsiöljy</t>
  </si>
  <si>
    <t>Chilitomaattimurska</t>
  </si>
  <si>
    <t>Kypsä kidneypapu</t>
  </si>
  <si>
    <t>Vesi</t>
  </si>
  <si>
    <t>Suola</t>
  </si>
  <si>
    <t>Lasagne piccolo</t>
  </si>
  <si>
    <t>Valkosipulimurska</t>
  </si>
  <si>
    <t>Yrttinen tomaattimurska</t>
  </si>
  <si>
    <t>Tilli (kuiva)</t>
  </si>
  <si>
    <t>Kasvissiukale (pakaste)</t>
  </si>
  <si>
    <t>Kerma</t>
  </si>
  <si>
    <t>Juustoraaste</t>
  </si>
  <si>
    <t>Kierrepasta</t>
  </si>
  <si>
    <t>Nyhtökirjolohi (savu, hiutale)</t>
  </si>
  <si>
    <t>Punasipulikuutio</t>
  </si>
  <si>
    <t>Tilliä (tuore)</t>
  </si>
  <si>
    <t>Suolakurkkukuutio</t>
  </si>
  <si>
    <t>Majoneesi</t>
  </si>
  <si>
    <t>Dijon-sinappi</t>
  </si>
  <si>
    <t>Suolaa</t>
  </si>
  <si>
    <t>Pippuria</t>
  </si>
  <si>
    <t>Peruna (kiinteä)</t>
  </si>
  <si>
    <t>Kalafilee (siika, ahven kuha)</t>
  </si>
  <si>
    <t>Chili (asteikko 5)</t>
  </si>
  <si>
    <t>Punasipuli</t>
  </si>
  <si>
    <t>limemehua</t>
  </si>
  <si>
    <t>suolaa</t>
  </si>
  <si>
    <t>sokeria</t>
  </si>
  <si>
    <t>Tilli (tuore) (1 rkl)</t>
  </si>
  <si>
    <t>rypsiöljyä</t>
  </si>
  <si>
    <t>Perunarieska tarjoiluun</t>
  </si>
  <si>
    <t>Huomioon otettavat tekijät:</t>
  </si>
  <si>
    <t>Tuorejuusto</t>
  </si>
  <si>
    <t>Patonki (20cm)</t>
  </si>
  <si>
    <t>Jääsalaatti</t>
  </si>
  <si>
    <t>Tomaatti</t>
  </si>
  <si>
    <t>Peruna</t>
  </si>
  <si>
    <t>Sipuli</t>
  </si>
  <si>
    <t>Purjo</t>
  </si>
  <si>
    <t>Voi</t>
  </si>
  <si>
    <t>Valkoviini</t>
  </si>
  <si>
    <t>Kalaliemi</t>
  </si>
  <si>
    <t>Sitruunaruoho</t>
  </si>
  <si>
    <t>Kuohukerma</t>
  </si>
  <si>
    <t>Kylmäsavuhauki</t>
  </si>
  <si>
    <t xml:space="preserve">Koristeluun </t>
  </si>
  <si>
    <t>Tilliä</t>
  </si>
  <si>
    <t>Sormisuolaa</t>
  </si>
  <si>
    <t>g</t>
  </si>
  <si>
    <t>Tilli (tuore)</t>
  </si>
  <si>
    <t>Nahaton ahvenfilee</t>
  </si>
  <si>
    <t>Auringonkukkaöljy</t>
  </si>
  <si>
    <t>Oliiviöljy</t>
  </si>
  <si>
    <t>Suolaliemi</t>
  </si>
  <si>
    <t>Merisuolaa</t>
  </si>
  <si>
    <t>Perattu maiva</t>
  </si>
  <si>
    <t>dl</t>
  </si>
  <si>
    <t>Tomaattimurska</t>
  </si>
  <si>
    <t>Valkosipuli</t>
  </si>
  <si>
    <t>Silputtu chili (keskivahva)</t>
  </si>
  <si>
    <t>Hieno merisuola</t>
  </si>
  <si>
    <t>Verollinen hinta yhteensä</t>
  </si>
  <si>
    <t>Veroton hinta yhteensä</t>
  </si>
  <si>
    <t>Valkosipulijauhe</t>
  </si>
  <si>
    <t>Kurkuma</t>
  </si>
  <si>
    <t>Paprikajauhe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</si>
</sst>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7" x14ac:knownFonts="1">
    <font>
      <sz val="11"/>
      <color theme="1"/>
      <name val="Calibri"/>
      <family val="2"/>
      <scheme val="minor"/>
    </font>
    <font>
      <sz val="10"/>
      <name val="Arial"/>
    </font>
    <font>
      <sz val="12"/>
      <name val="Arial"/>
      <family val="2"/>
    </font>
    <font>
      <b/>
      <sz val="12"/>
      <name val="Arial"/>
      <family val="2"/>
    </font>
    <font>
      <b/>
      <sz val="10"/>
      <name val="Arial"/>
      <family val="2"/>
    </font>
    <font>
      <sz val="10"/>
      <name val="Arial"/>
      <family val="2"/>
    </font>
    <font>
      <b/>
      <sz val="8"/>
      <color indexed="81"/>
      <name val="Tahoma"/>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1" fillId="0" borderId="0"/>
    <xf numFmtId="9" fontId="5" fillId="0" borderId="0" applyFont="0" applyFill="0" applyBorder="0" applyAlignment="0" applyProtection="0"/>
    <xf numFmtId="0" fontId="5" fillId="0" borderId="0"/>
  </cellStyleXfs>
  <cellXfs count="93">
    <xf numFmtId="0" fontId="0" fillId="0" borderId="0" xfId="0"/>
    <xf numFmtId="0" fontId="2" fillId="0" borderId="0" xfId="1" applyFont="1" applyAlignment="1">
      <alignment horizontal="left"/>
    </xf>
    <xf numFmtId="0" fontId="1" fillId="0" borderId="0" xfId="1" applyAlignment="1">
      <alignment horizontal="left"/>
    </xf>
    <xf numFmtId="0" fontId="1" fillId="0" borderId="0" xfId="1"/>
    <xf numFmtId="0" fontId="4" fillId="0" borderId="0" xfId="1" applyFont="1" applyAlignment="1">
      <alignment horizontal="left"/>
    </xf>
    <xf numFmtId="0" fontId="4" fillId="0" borderId="1" xfId="1" applyFont="1" applyBorder="1" applyAlignment="1">
      <alignment horizontal="center"/>
    </xf>
    <xf numFmtId="0" fontId="4" fillId="0" borderId="1" xfId="1" applyFont="1" applyBorder="1" applyAlignment="1">
      <alignment horizontal="center" vertical="justify"/>
    </xf>
    <xf numFmtId="164" fontId="1" fillId="0" borderId="1" xfId="1" applyNumberFormat="1" applyBorder="1" applyAlignment="1">
      <alignment horizontal="right"/>
    </xf>
    <xf numFmtId="0" fontId="1" fillId="0" borderId="1" xfId="1" applyBorder="1" applyAlignment="1" applyProtection="1">
      <alignment horizontal="center"/>
      <protection locked="0"/>
    </xf>
    <xf numFmtId="2" fontId="1" fillId="0" borderId="1" xfId="1" applyNumberFormat="1" applyBorder="1" applyAlignment="1" applyProtection="1">
      <alignment horizontal="right"/>
      <protection locked="0"/>
    </xf>
    <xf numFmtId="1" fontId="1" fillId="0" borderId="1" xfId="1" applyNumberFormat="1" applyBorder="1" applyAlignment="1" applyProtection="1">
      <alignment horizontal="center"/>
      <protection locked="0"/>
    </xf>
    <xf numFmtId="164" fontId="1" fillId="0" borderId="1" xfId="1" applyNumberFormat="1" applyBorder="1" applyAlignment="1" applyProtection="1">
      <alignment horizontal="right" vertical="justify"/>
      <protection locked="0"/>
    </xf>
    <xf numFmtId="2" fontId="1" fillId="0" borderId="1" xfId="1" applyNumberFormat="1" applyBorder="1" applyAlignment="1">
      <alignment horizontal="right" vertical="justify"/>
    </xf>
    <xf numFmtId="4" fontId="1" fillId="0" borderId="1" xfId="1" applyNumberFormat="1" applyBorder="1" applyAlignment="1">
      <alignment horizontal="right" vertical="justify"/>
    </xf>
    <xf numFmtId="0" fontId="5" fillId="0" borderId="1" xfId="1" applyFont="1" applyBorder="1" applyAlignment="1" applyProtection="1">
      <alignment horizontal="center"/>
      <protection locked="0"/>
    </xf>
    <xf numFmtId="0" fontId="1" fillId="0" borderId="1" xfId="1" applyBorder="1" applyProtection="1">
      <protection locked="0"/>
    </xf>
    <xf numFmtId="0" fontId="1" fillId="0" borderId="1" xfId="1" applyBorder="1"/>
    <xf numFmtId="164" fontId="1" fillId="0" borderId="2" xfId="1" applyNumberFormat="1" applyBorder="1" applyAlignment="1" applyProtection="1">
      <alignment horizontal="right" vertical="justify"/>
      <protection locked="0"/>
    </xf>
    <xf numFmtId="164" fontId="1" fillId="0" borderId="0" xfId="1" applyNumberFormat="1" applyAlignment="1" applyProtection="1">
      <alignment horizontal="right" vertical="justify"/>
      <protection locked="0"/>
    </xf>
    <xf numFmtId="164" fontId="1" fillId="1" borderId="1" xfId="1" applyNumberFormat="1" applyFill="1" applyBorder="1" applyAlignment="1">
      <alignment horizontal="right"/>
    </xf>
    <xf numFmtId="0" fontId="1" fillId="1" borderId="1" xfId="1" applyFill="1" applyBorder="1" applyAlignment="1">
      <alignment horizontal="center"/>
    </xf>
    <xf numFmtId="2" fontId="1" fillId="1" borderId="1" xfId="1" applyNumberFormat="1" applyFill="1" applyBorder="1" applyAlignment="1">
      <alignment horizontal="right"/>
    </xf>
    <xf numFmtId="1" fontId="1" fillId="1" borderId="1" xfId="1" applyNumberFormat="1" applyFill="1" applyBorder="1" applyAlignment="1">
      <alignment horizontal="center"/>
    </xf>
    <xf numFmtId="0" fontId="1" fillId="0" borderId="1" xfId="1" applyBorder="1" applyAlignment="1">
      <alignment horizontal="right"/>
    </xf>
    <xf numFmtId="9" fontId="1" fillId="0" borderId="1" xfId="1" applyNumberFormat="1" applyBorder="1" applyAlignment="1" applyProtection="1">
      <alignment horizontal="right" vertical="justify"/>
      <protection locked="0"/>
    </xf>
    <xf numFmtId="2" fontId="1" fillId="1" borderId="1" xfId="1" applyNumberFormat="1" applyFill="1" applyBorder="1" applyAlignment="1">
      <alignment horizontal="right" vertical="justify"/>
    </xf>
    <xf numFmtId="2" fontId="1" fillId="0" borderId="3" xfId="1" applyNumberFormat="1" applyBorder="1" applyAlignment="1">
      <alignment horizontal="right" vertical="justify"/>
    </xf>
    <xf numFmtId="2" fontId="4" fillId="0" borderId="6" xfId="1" applyNumberFormat="1" applyFont="1" applyBorder="1"/>
    <xf numFmtId="0" fontId="1" fillId="0" borderId="0" xfId="1" applyAlignment="1">
      <alignment vertical="justify"/>
    </xf>
    <xf numFmtId="0" fontId="1" fillId="0" borderId="0" xfId="1" applyAlignment="1">
      <alignment horizontal="right"/>
    </xf>
    <xf numFmtId="0" fontId="4" fillId="0" borderId="0" xfId="1" applyFont="1"/>
    <xf numFmtId="164" fontId="1" fillId="0" borderId="1" xfId="1" applyNumberFormat="1" applyBorder="1"/>
    <xf numFmtId="9" fontId="0" fillId="0" borderId="1" xfId="2" applyFont="1" applyBorder="1" applyProtection="1">
      <protection locked="0"/>
    </xf>
    <xf numFmtId="164" fontId="1" fillId="0" borderId="1" xfId="1" applyNumberFormat="1" applyBorder="1" applyProtection="1">
      <protection locked="0"/>
    </xf>
    <xf numFmtId="4" fontId="1" fillId="0" borderId="1" xfId="1" applyNumberFormat="1" applyBorder="1"/>
    <xf numFmtId="1" fontId="1" fillId="0" borderId="1" xfId="1" applyNumberFormat="1" applyBorder="1"/>
    <xf numFmtId="0" fontId="5" fillId="0" borderId="1" xfId="1" applyFont="1" applyBorder="1" applyProtection="1">
      <protection locked="0"/>
    </xf>
    <xf numFmtId="0" fontId="1" fillId="0" borderId="8" xfId="1" applyBorder="1" applyProtection="1">
      <protection locked="0"/>
    </xf>
    <xf numFmtId="0" fontId="4" fillId="0" borderId="1" xfId="1" applyFont="1" applyBorder="1" applyProtection="1">
      <protection locked="0"/>
    </xf>
    <xf numFmtId="0" fontId="2" fillId="0" borderId="0" xfId="3" applyFont="1" applyAlignment="1">
      <alignment horizontal="left"/>
    </xf>
    <xf numFmtId="0" fontId="5" fillId="0" borderId="0" xfId="3" applyAlignment="1">
      <alignment horizontal="left"/>
    </xf>
    <xf numFmtId="0" fontId="5" fillId="0" borderId="0" xfId="3"/>
    <xf numFmtId="0" fontId="4" fillId="0" borderId="0" xfId="3" applyFont="1" applyAlignment="1">
      <alignment horizontal="left"/>
    </xf>
    <xf numFmtId="0" fontId="4" fillId="0" borderId="1" xfId="3" applyFont="1" applyBorder="1" applyAlignment="1">
      <alignment horizontal="center"/>
    </xf>
    <xf numFmtId="0" fontId="4" fillId="0" borderId="1" xfId="3" applyFont="1" applyBorder="1" applyAlignment="1">
      <alignment horizontal="center" vertical="justify"/>
    </xf>
    <xf numFmtId="164" fontId="5" fillId="0" borderId="1" xfId="3" applyNumberFormat="1" applyBorder="1" applyAlignment="1">
      <alignment horizontal="right"/>
    </xf>
    <xf numFmtId="0" fontId="5" fillId="0" borderId="1" xfId="3" applyBorder="1" applyAlignment="1" applyProtection="1">
      <alignment horizontal="center"/>
      <protection locked="0"/>
    </xf>
    <xf numFmtId="2" fontId="5" fillId="0" borderId="1" xfId="3" applyNumberFormat="1" applyBorder="1" applyAlignment="1" applyProtection="1">
      <alignment horizontal="right"/>
      <protection locked="0"/>
    </xf>
    <xf numFmtId="1" fontId="5" fillId="0" borderId="1" xfId="3" applyNumberFormat="1" applyBorder="1" applyAlignment="1" applyProtection="1">
      <alignment horizontal="center"/>
      <protection locked="0"/>
    </xf>
    <xf numFmtId="0" fontId="5" fillId="0" borderId="1" xfId="3" applyBorder="1" applyProtection="1">
      <protection locked="0"/>
    </xf>
    <xf numFmtId="164" fontId="5" fillId="0" borderId="1" xfId="3" applyNumberFormat="1" applyBorder="1" applyAlignment="1" applyProtection="1">
      <alignment horizontal="right" vertical="justify"/>
      <protection locked="0"/>
    </xf>
    <xf numFmtId="2" fontId="5" fillId="0" borderId="1" xfId="3" applyNumberFormat="1" applyBorder="1" applyAlignment="1">
      <alignment horizontal="right" vertical="justify"/>
    </xf>
    <xf numFmtId="4" fontId="5" fillId="0" borderId="1" xfId="3" applyNumberFormat="1" applyBorder="1" applyAlignment="1">
      <alignment horizontal="right" vertical="justify"/>
    </xf>
    <xf numFmtId="164" fontId="5" fillId="0" borderId="3" xfId="3" applyNumberFormat="1" applyBorder="1" applyAlignment="1">
      <alignment horizontal="right"/>
    </xf>
    <xf numFmtId="0" fontId="5" fillId="0" borderId="3" xfId="3" applyBorder="1" applyAlignment="1" applyProtection="1">
      <alignment horizontal="center"/>
      <protection locked="0"/>
    </xf>
    <xf numFmtId="2" fontId="5" fillId="0" borderId="3" xfId="3" applyNumberFormat="1" applyBorder="1" applyAlignment="1" applyProtection="1">
      <alignment horizontal="right"/>
      <protection locked="0"/>
    </xf>
    <xf numFmtId="1" fontId="5" fillId="0" borderId="3" xfId="3" applyNumberFormat="1" applyBorder="1" applyAlignment="1" applyProtection="1">
      <alignment horizontal="center"/>
      <protection locked="0"/>
    </xf>
    <xf numFmtId="0" fontId="5" fillId="0" borderId="3" xfId="3" applyBorder="1" applyProtection="1">
      <protection locked="0"/>
    </xf>
    <xf numFmtId="164" fontId="5" fillId="0" borderId="0" xfId="3" applyNumberFormat="1" applyAlignment="1" applyProtection="1">
      <alignment horizontal="right" vertical="justify"/>
      <protection locked="0"/>
    </xf>
    <xf numFmtId="2" fontId="5" fillId="0" borderId="3" xfId="3" applyNumberFormat="1" applyBorder="1" applyAlignment="1">
      <alignment horizontal="right" vertical="justify"/>
    </xf>
    <xf numFmtId="4" fontId="5" fillId="0" borderId="3" xfId="3" applyNumberFormat="1" applyBorder="1" applyAlignment="1">
      <alignment horizontal="right" vertical="justify"/>
    </xf>
    <xf numFmtId="0" fontId="5" fillId="0" borderId="1" xfId="3" applyBorder="1"/>
    <xf numFmtId="0" fontId="5" fillId="0" borderId="1" xfId="3" applyBorder="1" applyAlignment="1">
      <alignment horizontal="center"/>
    </xf>
    <xf numFmtId="2" fontId="5" fillId="0" borderId="1" xfId="3" applyNumberFormat="1" applyBorder="1"/>
    <xf numFmtId="164" fontId="5" fillId="1" borderId="1" xfId="3" applyNumberFormat="1" applyFill="1" applyBorder="1" applyAlignment="1">
      <alignment horizontal="right"/>
    </xf>
    <xf numFmtId="0" fontId="5" fillId="1" borderId="1" xfId="3" applyFill="1" applyBorder="1" applyAlignment="1">
      <alignment horizontal="center"/>
    </xf>
    <xf numFmtId="2" fontId="5" fillId="1" borderId="1" xfId="3" applyNumberFormat="1" applyFill="1" applyBorder="1" applyAlignment="1">
      <alignment horizontal="right"/>
    </xf>
    <xf numFmtId="1" fontId="5" fillId="1" borderId="1" xfId="3" applyNumberFormat="1" applyFill="1" applyBorder="1" applyAlignment="1">
      <alignment horizontal="center"/>
    </xf>
    <xf numFmtId="0" fontId="5" fillId="0" borderId="1" xfId="3" applyBorder="1" applyAlignment="1">
      <alignment horizontal="right"/>
    </xf>
    <xf numFmtId="9" fontId="5" fillId="0" borderId="1" xfId="3" applyNumberFormat="1" applyBorder="1" applyAlignment="1" applyProtection="1">
      <alignment horizontal="right" vertical="justify"/>
      <protection locked="0"/>
    </xf>
    <xf numFmtId="2" fontId="5" fillId="1" borderId="1" xfId="3" applyNumberFormat="1" applyFill="1" applyBorder="1" applyAlignment="1">
      <alignment horizontal="right" vertical="justify"/>
    </xf>
    <xf numFmtId="2" fontId="4" fillId="0" borderId="6" xfId="3" applyNumberFormat="1" applyFont="1" applyBorder="1"/>
    <xf numFmtId="164" fontId="5" fillId="0" borderId="1" xfId="3" applyNumberFormat="1" applyBorder="1"/>
    <xf numFmtId="164" fontId="5" fillId="0" borderId="1" xfId="3" applyNumberFormat="1" applyBorder="1" applyProtection="1">
      <protection locked="0"/>
    </xf>
    <xf numFmtId="4" fontId="5" fillId="0" borderId="1" xfId="3" applyNumberFormat="1" applyBorder="1"/>
    <xf numFmtId="1" fontId="5" fillId="0" borderId="1" xfId="3" applyNumberFormat="1" applyBorder="1"/>
    <xf numFmtId="0" fontId="4" fillId="0" borderId="0" xfId="3" applyFont="1"/>
    <xf numFmtId="165" fontId="5" fillId="0" borderId="1" xfId="3" applyNumberFormat="1" applyBorder="1" applyAlignment="1" applyProtection="1">
      <alignment horizontal="right" vertical="justify"/>
      <protection locked="0"/>
    </xf>
    <xf numFmtId="165" fontId="5" fillId="0" borderId="0" xfId="3" applyNumberFormat="1" applyAlignment="1" applyProtection="1">
      <alignment horizontal="right" vertical="justify"/>
      <protection locked="0"/>
    </xf>
    <xf numFmtId="0" fontId="5" fillId="0" borderId="0" xfId="3" applyAlignment="1">
      <alignment vertical="justify"/>
    </xf>
    <xf numFmtId="0" fontId="5" fillId="0" borderId="0" xfId="3" applyAlignment="1">
      <alignment horizontal="right"/>
    </xf>
    <xf numFmtId="0" fontId="1" fillId="0" borderId="0" xfId="1" applyAlignment="1">
      <alignment horizontal="left"/>
    </xf>
    <xf numFmtId="0" fontId="1" fillId="0" borderId="7" xfId="1" applyBorder="1" applyAlignment="1">
      <alignment horizontal="left"/>
    </xf>
    <xf numFmtId="0" fontId="2" fillId="0" borderId="0" xfId="1" applyFont="1" applyAlignment="1">
      <alignment horizontal="left"/>
    </xf>
    <xf numFmtId="0" fontId="4" fillId="0" borderId="4" xfId="1" applyFont="1" applyBorder="1" applyAlignment="1">
      <alignment horizontal="right"/>
    </xf>
    <xf numFmtId="0" fontId="4" fillId="0" borderId="5" xfId="1" applyFont="1" applyBorder="1" applyAlignment="1">
      <alignment horizontal="right"/>
    </xf>
    <xf numFmtId="0" fontId="5" fillId="0" borderId="0" xfId="3" applyAlignment="1">
      <alignment horizontal="left"/>
    </xf>
    <xf numFmtId="0" fontId="5" fillId="0" borderId="7" xfId="3" applyBorder="1" applyAlignment="1">
      <alignment horizontal="left"/>
    </xf>
    <xf numFmtId="0" fontId="2" fillId="0" borderId="0" xfId="3" applyFont="1" applyAlignment="1">
      <alignment horizontal="left"/>
    </xf>
    <xf numFmtId="0" fontId="4" fillId="0" borderId="4" xfId="3" applyFont="1" applyBorder="1" applyAlignment="1">
      <alignment horizontal="right"/>
    </xf>
    <xf numFmtId="0" fontId="4" fillId="0" borderId="5" xfId="3" applyFont="1" applyBorder="1" applyAlignment="1">
      <alignment horizontal="right"/>
    </xf>
    <xf numFmtId="0" fontId="1" fillId="0" borderId="0" xfId="1" applyBorder="1"/>
    <xf numFmtId="164" fontId="1" fillId="0" borderId="0" xfId="1" applyNumberFormat="1" applyBorder="1" applyAlignment="1" applyProtection="1">
      <alignment horizontal="right" vertical="justify"/>
      <protection locked="0"/>
    </xf>
  </cellXfs>
  <cellStyles count="4">
    <cellStyle name="Normaali" xfId="0" builtinId="0"/>
    <cellStyle name="Normaali 2" xfId="1" xr:uid="{7158B945-BD7A-44E2-BF85-06CA8DCCB1E6}"/>
    <cellStyle name="Normaali 3" xfId="3" xr:uid="{F209221B-D481-4F6B-B8CD-D944F0464B2F}"/>
    <cellStyle name="Prosenttia 2" xfId="2" xr:uid="{53671D24-FB21-4D43-B177-587AC23F7DEF}"/>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25EEF116-34AA-4A08-A461-B8844C50CF2E}"/>
            </a:ext>
          </a:extLst>
        </xdr:cNvPr>
        <xdr:cNvSpPr txBox="1">
          <a:spLocks noChangeArrowheads="1"/>
        </xdr:cNvSpPr>
      </xdr:nvSpPr>
      <xdr:spPr bwMode="auto">
        <a:xfrm>
          <a:off x="1508760" y="7620"/>
          <a:ext cx="4419600" cy="21336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Savunyhtölohi</a:t>
          </a:r>
          <a:r>
            <a:rPr lang="en-US" sz="1100" baseline="0">
              <a:latin typeface="+mn-lt"/>
              <a:ea typeface="+mn-lt"/>
              <a:cs typeface="+mn-lt"/>
            </a:rPr>
            <a:t> pastasalaatti (M,L) (30 henk)</a:t>
          </a: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2ADB3B1D-DA22-4205-B4CE-3190E5CD9A4A}"/>
            </a:ext>
          </a:extLst>
        </xdr:cNvPr>
        <xdr:cNvSpPr txBox="1">
          <a:spLocks noChangeArrowheads="1"/>
        </xdr:cNvSpPr>
      </xdr:nvSpPr>
      <xdr:spPr bwMode="auto">
        <a:xfrm>
          <a:off x="609600" y="457199"/>
          <a:ext cx="1562100" cy="187435"/>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78FF7ED4-5A8D-44CA-B17D-C8BC1CACFEDA}"/>
            </a:ext>
          </a:extLst>
        </xdr:cNvPr>
        <xdr:cNvSpPr txBox="1">
          <a:spLocks noChangeArrowheads="1"/>
        </xdr:cNvSpPr>
      </xdr:nvSpPr>
      <xdr:spPr bwMode="auto">
        <a:xfrm>
          <a:off x="2910840" y="449580"/>
          <a:ext cx="1325880" cy="160020"/>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5EDE6010-F88A-4D48-8263-1F16BC70D0E7}"/>
            </a:ext>
          </a:extLst>
        </xdr:cNvPr>
        <xdr:cNvSpPr txBox="1">
          <a:spLocks noChangeArrowheads="1"/>
        </xdr:cNvSpPr>
      </xdr:nvSpPr>
      <xdr:spPr bwMode="auto">
        <a:xfrm>
          <a:off x="5219700" y="449580"/>
          <a:ext cx="708660" cy="160020"/>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F40BD998-242E-4631-9813-E3168F30C3F4}"/>
            </a:ext>
          </a:extLst>
        </xdr:cNvPr>
        <xdr:cNvSpPr txBox="1">
          <a:spLocks noChangeArrowheads="1"/>
        </xdr:cNvSpPr>
      </xdr:nvSpPr>
      <xdr:spPr bwMode="auto">
        <a:xfrm>
          <a:off x="0" y="4983481"/>
          <a:ext cx="5943600" cy="2476499"/>
        </a:xfrm>
        <a:prstGeom prst="rect">
          <a:avLst/>
        </a:prstGeom>
        <a:solidFill>
          <a:srgbClr val="FFFFFF"/>
        </a:solidFill>
        <a:ln w="9525">
          <a:solidFill>
            <a:srgbClr val="000000"/>
          </a:solidFill>
          <a:miter lim="800000"/>
          <a:headEnd/>
          <a:tailEnd/>
        </a:ln>
      </xdr:spPr>
      <xdr:txBody>
        <a:bodyPr/>
        <a:lstStyle/>
        <a:p>
          <a:r>
            <a:rPr lang="fi-FI" baseline="0"/>
            <a:t>1. Keitä pasta ohjeen mukaan suolavedessä.</a:t>
          </a:r>
        </a:p>
        <a:p>
          <a:r>
            <a:rPr lang="fi-FI" baseline="0"/>
            <a:t>2. Sekoita sillä aikaa muut raaka-aineet pakissa.</a:t>
          </a:r>
        </a:p>
        <a:p>
          <a:r>
            <a:rPr lang="fi-FI" baseline="0"/>
            <a:t>3. Lisää jäähtynyt pasta ja sekoita hyvin. Maista suola.</a:t>
          </a:r>
        </a:p>
        <a:p>
          <a:r>
            <a:rPr lang="fi-FI" baseline="0"/>
            <a:t>4. Anna maustua vähintään 3-4 tuntia jääkaapissa ennen tarjoilua.</a:t>
          </a:r>
        </a:p>
        <a:p>
          <a:endParaRPr lang="fi-FI" baseline="0"/>
        </a:p>
      </xdr:txBody>
    </xdr:sp>
    <xdr:clientData fLocksWithSheet="0"/>
  </xdr:twoCellAnchor>
  <xdr:twoCellAnchor editAs="oneCell">
    <xdr:from>
      <xdr:col>0</xdr:col>
      <xdr:colOff>0</xdr:colOff>
      <xdr:row>50</xdr:row>
      <xdr:rowOff>82827</xdr:rowOff>
    </xdr:from>
    <xdr:to>
      <xdr:col>8</xdr:col>
      <xdr:colOff>513522</xdr:colOff>
      <xdr:row>54</xdr:row>
      <xdr:rowOff>94307</xdr:rowOff>
    </xdr:to>
    <xdr:pic>
      <xdr:nvPicPr>
        <xdr:cNvPr id="9" name="Kuva 8">
          <a:extLst>
            <a:ext uri="{FF2B5EF4-FFF2-40B4-BE49-F238E27FC236}">
              <a16:creationId xmlns:a16="http://schemas.microsoft.com/office/drawing/2014/main" id="{5081294C-057D-455C-89D5-B241CF531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22805"/>
          <a:ext cx="5922065" cy="674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CAF444E9-D250-4BC1-8658-7A8B20946509}"/>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Liemi (Parempi</a:t>
          </a:r>
          <a:r>
            <a:rPr lang="en-US" sz="1100" baseline="0">
              <a:latin typeface="+mn-lt"/>
              <a:ea typeface="+mn-lt"/>
              <a:cs typeface="+mn-lt"/>
            </a:rPr>
            <a:t> lähikalakeitto)</a:t>
          </a:r>
        </a:p>
        <a:p>
          <a:pPr marL="0" indent="0"/>
          <a:endParaRPr lang="en-US" sz="1100">
            <a:latin typeface="+mn-lt"/>
            <a:ea typeface="+mn-lt"/>
            <a:cs typeface="+mn-l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CF1E098D-3B9A-409C-98C6-93A35BD3F3AC}"/>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Ade</a:t>
          </a:r>
          <a:r>
            <a:rPr lang="fi-FI" baseline="0"/>
            <a:t> Risti</a:t>
          </a:r>
          <a:endParaRPr lang="fi-FI"/>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B72DA41F-FFD0-4F64-8AC7-148CD0B465A1}"/>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0A7DBD0A-5C41-4ADD-BD71-29432909C744}"/>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F0DAE9BB-C76A-4390-9790-14EF64C9EEF0}"/>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baseline="0"/>
            <a:t>1. Kuori ja paloittele perunat. Hienonna sipuli ja purjo. Kuumenna voi kattilassa ja</a:t>
          </a:r>
        </a:p>
        <a:p>
          <a:r>
            <a:rPr lang="fi-FI" baseline="0"/>
            <a:t>kuullota sipulia ja purjoa 5 minuuttia. Lisää perunat. </a:t>
          </a:r>
        </a:p>
        <a:p>
          <a:r>
            <a:rPr lang="fi-FI" baseline="0"/>
            <a:t>2. Lisää viini ja kiehauta. Lisää liemi. Puolita ja halkaise sitruunaruohot kattilaan.</a:t>
          </a:r>
        </a:p>
        <a:p>
          <a:r>
            <a:rPr lang="fi-FI" baseline="0"/>
            <a:t>3. Lisää pippuri ja suola. Keitä 10 minuuttia.</a:t>
          </a:r>
        </a:p>
        <a:p>
          <a:r>
            <a:rPr lang="fi-FI" baseline="0"/>
            <a:t>4. Lisää kerma ahvenen valmistuksen yhteydessä joukkoon.</a:t>
          </a:r>
        </a:p>
        <a:p>
          <a:r>
            <a:rPr lang="fi-FI" baseline="0"/>
            <a:t>5.Kun keitto kiehahtaa lisää joukkoon kylmäsavustettu hauki ja keitä kunnes perunat on kypsiä. Tarkista suola</a:t>
          </a:r>
        </a:p>
        <a:p>
          <a:r>
            <a:rPr lang="fi-FI" sz="1100" baseline="0">
              <a:effectLst/>
              <a:latin typeface="+mn-lt"/>
              <a:ea typeface="+mn-ea"/>
              <a:cs typeface="+mn-cs"/>
            </a:rPr>
            <a:t>6. Jaa keitto yhtä moneen astiaan kuin fileitä ja nosta ahvenet päälle. Ripottele hieman (sormi)suolaa kalan päälle. </a:t>
          </a: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effectLst/>
              <a:latin typeface="+mn-lt"/>
              <a:ea typeface="+mn-ea"/>
              <a:cs typeface="+mn-cs"/>
            </a:rPr>
            <a:t>7. Viimeistele annokset tuoreella tillillä ja tilliöljyllä</a:t>
          </a:r>
          <a:endParaRPr lang="fi-FI">
            <a:effectLst/>
          </a:endParaRPr>
        </a:p>
        <a:p>
          <a:r>
            <a:rPr lang="fi-FI" sz="1100" baseline="0">
              <a:effectLst/>
              <a:latin typeface="+mn-lt"/>
              <a:ea typeface="+mn-ea"/>
              <a:cs typeface="+mn-cs"/>
            </a:rPr>
            <a:t> </a:t>
          </a:r>
          <a:endParaRPr lang="fi-FI" baseline="0"/>
        </a:p>
      </xdr:txBody>
    </xdr:sp>
    <xdr:clientData fLocksWithSheet="0"/>
  </xdr:twoCellAnchor>
  <xdr:twoCellAnchor editAs="oneCell">
    <xdr:from>
      <xdr:col>0</xdr:col>
      <xdr:colOff>0</xdr:colOff>
      <xdr:row>47</xdr:row>
      <xdr:rowOff>107674</xdr:rowOff>
    </xdr:from>
    <xdr:to>
      <xdr:col>8</xdr:col>
      <xdr:colOff>447261</xdr:colOff>
      <xdr:row>51</xdr:row>
      <xdr:rowOff>94359</xdr:rowOff>
    </xdr:to>
    <xdr:pic>
      <xdr:nvPicPr>
        <xdr:cNvPr id="8" name="Kuva 7">
          <a:extLst>
            <a:ext uri="{FF2B5EF4-FFF2-40B4-BE49-F238E27FC236}">
              <a16:creationId xmlns:a16="http://schemas.microsoft.com/office/drawing/2014/main" id="{35F59C2B-2785-453F-9626-A35AB38DF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050696"/>
          <a:ext cx="5855804" cy="649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AA9475FF-CDF5-4586-AFDE-989B4AFCAF59}"/>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Tilliöljy</a:t>
          </a: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9B62EB12-D9A9-4DD8-81ED-FEB81466DC35}"/>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Ade</a:t>
          </a:r>
          <a:r>
            <a:rPr lang="fi-FI" baseline="0"/>
            <a:t> Risti</a:t>
          </a:r>
          <a:endParaRPr lang="fi-FI"/>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0BDD8B7C-4A9D-4E64-B6FE-0C9C5497AD87}"/>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82E7F7C5-EA1E-45CC-A736-BE8A1E25B4A5}"/>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52A19B85-1CDA-4845-A39E-D8C41CEA95B2}"/>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baseline="0"/>
            <a:t>Kiehauta kattilallinen vettä ja keitä tillinippua yhden minuutin ajan. Upota tilli jääkylmään veteen, jonka jälkeen purista tillit kuivaksi talouspaperin sisällä. Laita tilli tehosekoittimeen. Lisää öljy ja soseuta, kunnes öljy lämpenee hieman ja tillin lehtivihreä sekoittuu siihen. Halutessasi valuta öljy vielä harson läpi.</a:t>
          </a:r>
        </a:p>
      </xdr:txBody>
    </xdr:sp>
    <xdr:clientData fLocksWithSheet="0"/>
  </xdr:twoCellAnchor>
  <xdr:twoCellAnchor editAs="oneCell">
    <xdr:from>
      <xdr:col>0</xdr:col>
      <xdr:colOff>0</xdr:colOff>
      <xdr:row>48</xdr:row>
      <xdr:rowOff>33131</xdr:rowOff>
    </xdr:from>
    <xdr:to>
      <xdr:col>8</xdr:col>
      <xdr:colOff>447261</xdr:colOff>
      <xdr:row>52</xdr:row>
      <xdr:rowOff>19815</xdr:rowOff>
    </xdr:to>
    <xdr:pic>
      <xdr:nvPicPr>
        <xdr:cNvPr id="8" name="Kuva 7">
          <a:extLst>
            <a:ext uri="{FF2B5EF4-FFF2-40B4-BE49-F238E27FC236}">
              <a16:creationId xmlns:a16="http://schemas.microsoft.com/office/drawing/2014/main" id="{0DA39BFD-D3C6-44B7-9865-45BBB01912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141805"/>
          <a:ext cx="5855804" cy="649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114300</xdr:colOff>
      <xdr:row>0</xdr:row>
      <xdr:rowOff>9525</xdr:rowOff>
    </xdr:from>
    <xdr:to>
      <xdr:col>7</xdr:col>
      <xdr:colOff>323021</xdr:colOff>
      <xdr:row>1</xdr:row>
      <xdr:rowOff>19050</xdr:rowOff>
    </xdr:to>
    <xdr:sp macro="" textlink="" fLocksText="0">
      <xdr:nvSpPr>
        <xdr:cNvPr id="2" name="Text Box 1">
          <a:extLst>
            <a:ext uri="{FF2B5EF4-FFF2-40B4-BE49-F238E27FC236}">
              <a16:creationId xmlns:a16="http://schemas.microsoft.com/office/drawing/2014/main" id="{CEAB1AB8-8820-407C-9C43-5B04BA65AEF9}"/>
            </a:ext>
          </a:extLst>
        </xdr:cNvPr>
        <xdr:cNvSpPr txBox="1">
          <a:spLocks noChangeArrowheads="1"/>
        </xdr:cNvSpPr>
      </xdr:nvSpPr>
      <xdr:spPr bwMode="auto">
        <a:xfrm>
          <a:off x="1555474" y="9525"/>
          <a:ext cx="3853069" cy="208308"/>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Ahven</a:t>
          </a:r>
          <a:r>
            <a:rPr lang="en-US" sz="1100" baseline="0">
              <a:latin typeface="+mn-lt"/>
              <a:ea typeface="+mn-lt"/>
              <a:cs typeface="+mn-lt"/>
            </a:rPr>
            <a:t> confit</a:t>
          </a:r>
          <a:endParaRPr lang="en-US" sz="1100">
            <a:latin typeface="+mn-lt"/>
            <a:ea typeface="+mn-lt"/>
            <a:cs typeface="+mn-l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28B25ABA-FF53-43A7-B0F9-1FB184B40754}"/>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Ade</a:t>
          </a:r>
          <a:r>
            <a:rPr lang="fi-FI" baseline="0"/>
            <a:t> Risti</a:t>
          </a:r>
          <a:endParaRPr lang="fi-FI"/>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82906C80-D357-4BE3-918C-40B8A398D995}"/>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1</xdr:colOff>
      <xdr:row>30</xdr:row>
      <xdr:rowOff>19051</xdr:rowOff>
    </xdr:from>
    <xdr:to>
      <xdr:col>7</xdr:col>
      <xdr:colOff>438979</xdr:colOff>
      <xdr:row>45</xdr:row>
      <xdr:rowOff>95250</xdr:rowOff>
    </xdr:to>
    <xdr:sp macro="" textlink="" fLocksText="0">
      <xdr:nvSpPr>
        <xdr:cNvPr id="6" name="Text Box 6">
          <a:extLst>
            <a:ext uri="{FF2B5EF4-FFF2-40B4-BE49-F238E27FC236}">
              <a16:creationId xmlns:a16="http://schemas.microsoft.com/office/drawing/2014/main" id="{83DF746A-048E-4ECA-86CF-2AEA56B45626}"/>
            </a:ext>
          </a:extLst>
        </xdr:cNvPr>
        <xdr:cNvSpPr txBox="1">
          <a:spLocks noChangeArrowheads="1"/>
        </xdr:cNvSpPr>
      </xdr:nvSpPr>
      <xdr:spPr bwMode="auto">
        <a:xfrm>
          <a:off x="1" y="5145986"/>
          <a:ext cx="5524500" cy="2560981"/>
        </a:xfrm>
        <a:prstGeom prst="rect">
          <a:avLst/>
        </a:prstGeom>
        <a:solidFill>
          <a:srgbClr val="FFFFFF"/>
        </a:solidFill>
        <a:ln w="9525">
          <a:solidFill>
            <a:srgbClr val="000000"/>
          </a:solidFill>
          <a:miter lim="800000"/>
          <a:headEnd/>
          <a:tailEnd/>
        </a:ln>
      </xdr:spPr>
      <xdr:txBody>
        <a:bodyPr/>
        <a:lstStyle/>
        <a:p>
          <a:r>
            <a:rPr lang="fi-FI" baseline="0"/>
            <a:t>Tee ensin suolaliemi kalalle. Mittaa vesi ja suola kattilaan. Kuumenna, kunnes</a:t>
          </a:r>
        </a:p>
        <a:p>
          <a:r>
            <a:rPr lang="fi-FI" baseline="0"/>
            <a:t>suola on liuennut. Jäähdytä jääkaappikylmäksi.</a:t>
          </a:r>
        </a:p>
        <a:p>
          <a:endParaRPr lang="fi-FI" baseline="0"/>
        </a:p>
        <a:p>
          <a:r>
            <a:rPr lang="fi-FI" baseline="0"/>
            <a:t>Laita ahvenfileet tiiviisti vuokaan. Kaada jäähtynyt suolaliemi päälle 15 minuutiksi. Kaada liemi pois, huuhtele kalat kylmällä vedellä ja kuivaa pinta. Kuumenna kasarissa öljy 55 asteeseen. Upota öljyyn noin 15 </a:t>
          </a:r>
          <a:r>
            <a:rPr lang="fi-FI" b="0" baseline="0"/>
            <a:t>minuutiksi. (Öljyä pitää mahdollisesti uudelleen kuumentaa 55 asteeseen, jos öljyn lämpötila laskee liikaa) Sisälämpötilan pitää nousta 47 asteeseen.</a:t>
          </a:r>
        </a:p>
        <a:p>
          <a:endParaRPr lang="fi-FI" baseline="0"/>
        </a:p>
        <a:p>
          <a:r>
            <a:rPr lang="fi-FI" baseline="0"/>
            <a:t>Hiillosta ahvenen pintaa kaasupolttimella. </a:t>
          </a:r>
        </a:p>
      </xdr:txBody>
    </xdr:sp>
    <xdr:clientData fLocksWithSheet="0"/>
  </xdr:twoCellAnchor>
  <xdr:twoCellAnchor editAs="oneCell">
    <xdr:from>
      <xdr:col>0</xdr:col>
      <xdr:colOff>0</xdr:colOff>
      <xdr:row>47</xdr:row>
      <xdr:rowOff>82827</xdr:rowOff>
    </xdr:from>
    <xdr:to>
      <xdr:col>7</xdr:col>
      <xdr:colOff>381000</xdr:colOff>
      <xdr:row>51</xdr:row>
      <xdr:rowOff>10486</xdr:rowOff>
    </xdr:to>
    <xdr:pic>
      <xdr:nvPicPr>
        <xdr:cNvPr id="8" name="Kuva 7">
          <a:extLst>
            <a:ext uri="{FF2B5EF4-FFF2-40B4-BE49-F238E27FC236}">
              <a16:creationId xmlns:a16="http://schemas.microsoft.com/office/drawing/2014/main" id="{CF0258C2-9039-4496-849C-DF75C7A02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025849"/>
          <a:ext cx="5466522" cy="590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122583</xdr:colOff>
      <xdr:row>0</xdr:row>
      <xdr:rowOff>34373</xdr:rowOff>
    </xdr:from>
    <xdr:to>
      <xdr:col>8</xdr:col>
      <xdr:colOff>513108</xdr:colOff>
      <xdr:row>1</xdr:row>
      <xdr:rowOff>43898</xdr:rowOff>
    </xdr:to>
    <xdr:sp macro="" textlink="" fLocksText="0">
      <xdr:nvSpPr>
        <xdr:cNvPr id="2" name="Text Box 1">
          <a:extLst>
            <a:ext uri="{FF2B5EF4-FFF2-40B4-BE49-F238E27FC236}">
              <a16:creationId xmlns:a16="http://schemas.microsoft.com/office/drawing/2014/main" id="{D8B7AE0F-9283-4CF5-950F-1FEA78658076}"/>
            </a:ext>
          </a:extLst>
        </xdr:cNvPr>
        <xdr:cNvSpPr txBox="1">
          <a:spLocks noChangeArrowheads="1"/>
        </xdr:cNvSpPr>
      </xdr:nvSpPr>
      <xdr:spPr bwMode="auto">
        <a:xfrm>
          <a:off x="1515138" y="34373"/>
          <a:ext cx="4427220" cy="20574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Jauhettu maivasäilyke chili-valkosipuli-tomaatti</a:t>
          </a: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0BAA62A4-97EF-41C6-9868-6E001F57518E}"/>
            </a:ext>
          </a:extLst>
        </xdr:cNvPr>
        <xdr:cNvSpPr txBox="1">
          <a:spLocks noChangeArrowheads="1"/>
        </xdr:cNvSpPr>
      </xdr:nvSpPr>
      <xdr:spPr bwMode="auto">
        <a:xfrm>
          <a:off x="609600" y="457199"/>
          <a:ext cx="1562100" cy="187435"/>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443757E1-B17A-4CA7-A264-D85A8C5D2BE8}"/>
            </a:ext>
          </a:extLst>
        </xdr:cNvPr>
        <xdr:cNvSpPr txBox="1">
          <a:spLocks noChangeArrowheads="1"/>
        </xdr:cNvSpPr>
      </xdr:nvSpPr>
      <xdr:spPr bwMode="auto">
        <a:xfrm>
          <a:off x="2910840" y="449580"/>
          <a:ext cx="1325880" cy="160020"/>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BB7A7136-40A6-42DA-B688-A1616A7FC5EA}"/>
            </a:ext>
          </a:extLst>
        </xdr:cNvPr>
        <xdr:cNvSpPr txBox="1">
          <a:spLocks noChangeArrowheads="1"/>
        </xdr:cNvSpPr>
      </xdr:nvSpPr>
      <xdr:spPr bwMode="auto">
        <a:xfrm>
          <a:off x="5219700" y="449580"/>
          <a:ext cx="708660" cy="160020"/>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4BF649AF-C3F1-4F9B-B877-957453E706A0}"/>
            </a:ext>
          </a:extLst>
        </xdr:cNvPr>
        <xdr:cNvSpPr txBox="1">
          <a:spLocks noChangeArrowheads="1"/>
        </xdr:cNvSpPr>
      </xdr:nvSpPr>
      <xdr:spPr bwMode="auto">
        <a:xfrm>
          <a:off x="0" y="4998721"/>
          <a:ext cx="5943600" cy="2476499"/>
        </a:xfrm>
        <a:prstGeom prst="rect">
          <a:avLst/>
        </a:prstGeom>
        <a:solidFill>
          <a:srgbClr val="FFFFFF"/>
        </a:solidFill>
        <a:ln w="9525">
          <a:solidFill>
            <a:srgbClr val="000000"/>
          </a:solidFill>
          <a:miter lim="800000"/>
          <a:headEnd/>
          <a:tailEnd/>
        </a:ln>
      </xdr:spPr>
      <xdr:txBody>
        <a:bodyPr/>
        <a:lstStyle/>
        <a:p>
          <a:r>
            <a:rPr lang="fi-FI"/>
            <a:t>Pulsaa</a:t>
          </a:r>
          <a:r>
            <a:rPr lang="fi-FI" baseline="0"/>
            <a:t> perattuja maivoja 3-5 kertaa monitoimikoneen leikkurilla. Kuori ja pilko valkosipuli. Poista chilistä siemenet ja pilko myös pieneksi. Lisää kalan joukkoon muiden aineksien kanssa. Sekoita tasaiseksi. Aseta kypsennysastioihin. Llisää painekattilaan </a:t>
          </a:r>
          <a:r>
            <a:rPr lang="fi-FI" sz="1100" baseline="0">
              <a:effectLst/>
              <a:latin typeface="+mn-lt"/>
              <a:ea typeface="+mn-ea"/>
              <a:cs typeface="+mn-cs"/>
            </a:rPr>
            <a:t>(Artame Luna Hotel)</a:t>
          </a:r>
          <a:r>
            <a:rPr lang="fi-FI" baseline="0"/>
            <a:t> riittävästi vettä ja aseta kiehumaan. Lisää kalapurkit veteen ja keitä 2h Artame Luna Hotelin 2 paineasetuksella (116 astetta). Siirrä kattila pois liedeltä ja anna jäähtyä. Poista paine. Avaa kattila kunnes punainen painevaroitin on tippunut alas. Anna kalapurkkien jäähtyä huoneenlämpöön ja aseta sitten jääkaappiin.</a:t>
          </a:r>
          <a:endParaRPr lang="fi-FI"/>
        </a:p>
      </xdr:txBody>
    </xdr:sp>
    <xdr:clientData fLocksWithSheet="0"/>
  </xdr:twoCellAnchor>
  <xdr:twoCellAnchor editAs="oneCell">
    <xdr:from>
      <xdr:col>0</xdr:col>
      <xdr:colOff>0</xdr:colOff>
      <xdr:row>48</xdr:row>
      <xdr:rowOff>124238</xdr:rowOff>
    </xdr:from>
    <xdr:to>
      <xdr:col>8</xdr:col>
      <xdr:colOff>447261</xdr:colOff>
      <xdr:row>52</xdr:row>
      <xdr:rowOff>110923</xdr:rowOff>
    </xdr:to>
    <xdr:pic>
      <xdr:nvPicPr>
        <xdr:cNvPr id="8" name="Kuva 7">
          <a:extLst>
            <a:ext uri="{FF2B5EF4-FFF2-40B4-BE49-F238E27FC236}">
              <a16:creationId xmlns:a16="http://schemas.microsoft.com/office/drawing/2014/main" id="{D6F76D33-EB79-48DA-9065-74309D0EF7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241195"/>
          <a:ext cx="5855804" cy="649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32BE9F3E-AB22-4BC5-ADC3-CF1672B906BD}"/>
            </a:ext>
          </a:extLst>
        </xdr:cNvPr>
        <xdr:cNvSpPr txBox="1">
          <a:spLocks noChangeArrowheads="1"/>
        </xdr:cNvSpPr>
      </xdr:nvSpPr>
      <xdr:spPr bwMode="auto">
        <a:xfrm>
          <a:off x="1508760" y="7620"/>
          <a:ext cx="4419600" cy="21336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Jauhettu</a:t>
          </a:r>
          <a:r>
            <a:rPr lang="en-US" sz="1100" baseline="0">
              <a:latin typeface="+mn-lt"/>
              <a:ea typeface="+mn-lt"/>
              <a:cs typeface="+mn-lt"/>
            </a:rPr>
            <a:t> maivasäilyke pizzakala jäljite</a:t>
          </a:r>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EF807AE2-7E8B-4307-9954-F03535382F0F}"/>
            </a:ext>
          </a:extLst>
        </xdr:cNvPr>
        <xdr:cNvSpPr txBox="1">
          <a:spLocks noChangeArrowheads="1"/>
        </xdr:cNvSpPr>
      </xdr:nvSpPr>
      <xdr:spPr bwMode="auto">
        <a:xfrm>
          <a:off x="609600" y="457199"/>
          <a:ext cx="1562100" cy="187435"/>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8F83FB06-73E5-4A44-BED7-A4C1207BE4B0}"/>
            </a:ext>
          </a:extLst>
        </xdr:cNvPr>
        <xdr:cNvSpPr txBox="1">
          <a:spLocks noChangeArrowheads="1"/>
        </xdr:cNvSpPr>
      </xdr:nvSpPr>
      <xdr:spPr bwMode="auto">
        <a:xfrm>
          <a:off x="2910840" y="449580"/>
          <a:ext cx="1325880" cy="160020"/>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1C8535A1-6508-49EA-B769-B1C1548F2CB2}"/>
            </a:ext>
          </a:extLst>
        </xdr:cNvPr>
        <xdr:cNvSpPr txBox="1">
          <a:spLocks noChangeArrowheads="1"/>
        </xdr:cNvSpPr>
      </xdr:nvSpPr>
      <xdr:spPr bwMode="auto">
        <a:xfrm>
          <a:off x="5219700" y="449580"/>
          <a:ext cx="708660" cy="160020"/>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4B13BBD4-4C46-41F9-B1EB-C40C451B94FB}"/>
            </a:ext>
          </a:extLst>
        </xdr:cNvPr>
        <xdr:cNvSpPr txBox="1">
          <a:spLocks noChangeArrowheads="1"/>
        </xdr:cNvSpPr>
      </xdr:nvSpPr>
      <xdr:spPr bwMode="auto">
        <a:xfrm>
          <a:off x="0" y="4983481"/>
          <a:ext cx="5943600" cy="2476499"/>
        </a:xfrm>
        <a:prstGeom prst="rect">
          <a:avLst/>
        </a:prstGeom>
        <a:solidFill>
          <a:srgbClr val="FFFFFF"/>
        </a:solidFill>
        <a:ln w="9525">
          <a:solidFill>
            <a:srgbClr val="000000"/>
          </a:solidFill>
          <a:miter lim="800000"/>
          <a:headEnd/>
          <a:tailEnd/>
        </a:ln>
      </xdr:spPr>
      <xdr:txBody>
        <a:bodyPr/>
        <a:lstStyle/>
        <a:p>
          <a:r>
            <a:rPr lang="fi-FI"/>
            <a:t>Pulsaa</a:t>
          </a:r>
          <a:r>
            <a:rPr lang="fi-FI" baseline="0"/>
            <a:t> perattuja maivoja 3-5 kertaa monitoimikoneen leikkurilla. Lisää joukkoon mausteet ja öljy. Sekoita tasaiseksi. Aseta kypsennysastioihin. Lisää painekattilaan </a:t>
          </a:r>
          <a:r>
            <a:rPr lang="fi-FI" sz="1100" baseline="0">
              <a:effectLst/>
              <a:latin typeface="+mn-lt"/>
              <a:ea typeface="+mn-ea"/>
              <a:cs typeface="+mn-cs"/>
            </a:rPr>
            <a:t>(Artame Luna Hotel)</a:t>
          </a:r>
          <a:r>
            <a:rPr lang="fi-FI" baseline="0"/>
            <a:t> riittävästi vettä ja aseta kiehumaan. Lisää kalapurkit veteen ja keitä 2h Artame Luna Hotelin 2 paineasetuksella (116 astetta). Siirrä kattila pois liedeltä ja anna jäähtyä. Poista paine. Avaa kattila kunnes punainen painevaroitin on tippunut alas. Anna kalapurkkien jäähtyä huoneenlämpöön ja aseta sitten jääkaappiin.</a:t>
          </a:r>
          <a:endParaRPr lang="fi-FI"/>
        </a:p>
      </xdr:txBody>
    </xdr:sp>
    <xdr:clientData fLocksWithSheet="0"/>
  </xdr:twoCellAnchor>
  <xdr:twoCellAnchor editAs="oneCell">
    <xdr:from>
      <xdr:col>0</xdr:col>
      <xdr:colOff>0</xdr:colOff>
      <xdr:row>48</xdr:row>
      <xdr:rowOff>8283</xdr:rowOff>
    </xdr:from>
    <xdr:to>
      <xdr:col>8</xdr:col>
      <xdr:colOff>447261</xdr:colOff>
      <xdr:row>51</xdr:row>
      <xdr:rowOff>160620</xdr:rowOff>
    </xdr:to>
    <xdr:pic>
      <xdr:nvPicPr>
        <xdr:cNvPr id="8" name="Kuva 7">
          <a:extLst>
            <a:ext uri="{FF2B5EF4-FFF2-40B4-BE49-F238E27FC236}">
              <a16:creationId xmlns:a16="http://schemas.microsoft.com/office/drawing/2014/main" id="{48EDA2DA-49B8-468D-8DCC-7223B25F52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116957"/>
          <a:ext cx="5855804" cy="649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86B53BC3-6F11-4F81-AA62-48EEC75E7C15}"/>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Jauhettu</a:t>
          </a:r>
          <a:r>
            <a:rPr lang="en-US" sz="1100" baseline="0">
              <a:latin typeface="+mn-lt"/>
              <a:ea typeface="+mn-lt"/>
              <a:cs typeface="+mn-lt"/>
            </a:rPr>
            <a:t> maivasäilyke tomaatti-valkosipuli</a:t>
          </a:r>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232B1F51-A9B4-4C5C-931C-13894044DEA4}"/>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877D77CC-93F3-4F7A-86CF-28C0C6B36912}"/>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F8A5F57A-8592-4BDC-A701-B7250E11F5B5}"/>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89F0528C-1343-47AC-9C27-DFF47243148F}"/>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a:t>Pulsaa</a:t>
          </a:r>
          <a:r>
            <a:rPr lang="fi-FI" baseline="0"/>
            <a:t> perattuja maivoja 3-5 kertaa monitoimikoneen leikkurilla. Kuori ja pilko valkosipuli. Lisää kalan joukkoon muiden aineksien kanssa. Sekoita tasaiseksi. Aseta kypsennysastioihin. Llisää painekattilaan </a:t>
          </a:r>
          <a:r>
            <a:rPr lang="fi-FI" sz="1100" baseline="0">
              <a:effectLst/>
              <a:latin typeface="+mn-lt"/>
              <a:ea typeface="+mn-ea"/>
              <a:cs typeface="+mn-cs"/>
            </a:rPr>
            <a:t>(Artame Luna Hotel)</a:t>
          </a:r>
          <a:r>
            <a:rPr lang="fi-FI" baseline="0"/>
            <a:t> riittävästi vettä ja aseta kiehumaan. Lisää kalapurkit veteen ja keitä 2h Artame Luna Hotelin 2 paineasetuksella (116 astetta). Siirrä kattila pois liedeltä ja anna jäähtyä. Poista paine. Avaa kattila kunnes punainen painevaroitin on tippunut alas. Anna kalapurkkien jäähtyä huoneenlämpöön ja aseta sitten jääkaappiin.</a:t>
          </a:r>
          <a:endParaRPr lang="fi-FI"/>
        </a:p>
      </xdr:txBody>
    </xdr:sp>
    <xdr:clientData fLocksWithSheet="0"/>
  </xdr:twoCellAnchor>
  <xdr:twoCellAnchor editAs="oneCell">
    <xdr:from>
      <xdr:col>0</xdr:col>
      <xdr:colOff>0</xdr:colOff>
      <xdr:row>48</xdr:row>
      <xdr:rowOff>91109</xdr:rowOff>
    </xdr:from>
    <xdr:to>
      <xdr:col>8</xdr:col>
      <xdr:colOff>447261</xdr:colOff>
      <xdr:row>52</xdr:row>
      <xdr:rowOff>77793</xdr:rowOff>
    </xdr:to>
    <xdr:pic>
      <xdr:nvPicPr>
        <xdr:cNvPr id="7" name="Kuva 6">
          <a:extLst>
            <a:ext uri="{FF2B5EF4-FFF2-40B4-BE49-F238E27FC236}">
              <a16:creationId xmlns:a16="http://schemas.microsoft.com/office/drawing/2014/main" id="{A2AAD936-8B15-483A-8314-0D6B19FEC4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006384"/>
          <a:ext cx="5876511" cy="634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05413B19-B7A2-4862-84BE-B7CAAB75137D}"/>
            </a:ext>
          </a:extLst>
        </xdr:cNvPr>
        <xdr:cNvSpPr txBox="1">
          <a:spLocks noChangeArrowheads="1"/>
        </xdr:cNvSpPr>
      </xdr:nvSpPr>
      <xdr:spPr bwMode="auto">
        <a:xfrm>
          <a:off x="1508760" y="7620"/>
          <a:ext cx="4419600" cy="21336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Savunyhtölohi perunasalaatti (M,L,G)</a:t>
          </a:r>
          <a:r>
            <a:rPr lang="en-US" sz="1100" baseline="0">
              <a:latin typeface="+mn-lt"/>
              <a:ea typeface="+mn-lt"/>
              <a:cs typeface="+mn-lt"/>
            </a:rPr>
            <a:t> (30 henk)</a:t>
          </a:r>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BD22C66F-FA20-46C5-9FAB-D4B2CE2E5768}"/>
            </a:ext>
          </a:extLst>
        </xdr:cNvPr>
        <xdr:cNvSpPr txBox="1">
          <a:spLocks noChangeArrowheads="1"/>
        </xdr:cNvSpPr>
      </xdr:nvSpPr>
      <xdr:spPr bwMode="auto">
        <a:xfrm>
          <a:off x="609600" y="457199"/>
          <a:ext cx="1562100" cy="187435"/>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FAFB4097-D804-4D36-A674-1E9D41889A75}"/>
            </a:ext>
          </a:extLst>
        </xdr:cNvPr>
        <xdr:cNvSpPr txBox="1">
          <a:spLocks noChangeArrowheads="1"/>
        </xdr:cNvSpPr>
      </xdr:nvSpPr>
      <xdr:spPr bwMode="auto">
        <a:xfrm>
          <a:off x="2910840" y="449580"/>
          <a:ext cx="1325880" cy="160020"/>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F324E7DD-5CF1-404B-9D20-790A225F0E7C}"/>
            </a:ext>
          </a:extLst>
        </xdr:cNvPr>
        <xdr:cNvSpPr txBox="1">
          <a:spLocks noChangeArrowheads="1"/>
        </xdr:cNvSpPr>
      </xdr:nvSpPr>
      <xdr:spPr bwMode="auto">
        <a:xfrm>
          <a:off x="5219700" y="449580"/>
          <a:ext cx="708660" cy="160020"/>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41B23F22-7314-4A3A-91CB-CE7178A8092D}"/>
            </a:ext>
          </a:extLst>
        </xdr:cNvPr>
        <xdr:cNvSpPr txBox="1">
          <a:spLocks noChangeArrowheads="1"/>
        </xdr:cNvSpPr>
      </xdr:nvSpPr>
      <xdr:spPr bwMode="auto">
        <a:xfrm>
          <a:off x="0" y="5145986"/>
          <a:ext cx="5922893" cy="2560981"/>
        </a:xfrm>
        <a:prstGeom prst="rect">
          <a:avLst/>
        </a:prstGeom>
        <a:solidFill>
          <a:srgbClr val="FFFFFF"/>
        </a:solidFill>
        <a:ln w="9525">
          <a:solidFill>
            <a:srgbClr val="000000"/>
          </a:solidFill>
          <a:miter lim="800000"/>
          <a:headEnd/>
          <a:tailEnd/>
        </a:ln>
      </xdr:spPr>
      <xdr:txBody>
        <a:bodyPr/>
        <a:lstStyle/>
        <a:p>
          <a:r>
            <a:rPr lang="fi-FI" baseline="0"/>
            <a:t>1. Keitä peruna kypsäksi ja anna jäähtyä huoneenlämpöön.</a:t>
          </a:r>
        </a:p>
        <a:p>
          <a:r>
            <a:rPr lang="fi-FI" baseline="0"/>
            <a:t>2. Tarvittaessa kuori ja pilko peruna.</a:t>
          </a:r>
        </a:p>
        <a:p>
          <a:r>
            <a:rPr lang="fi-FI" baseline="0"/>
            <a:t>3. Sekoita muut raaka-aineet pakissa.</a:t>
          </a:r>
        </a:p>
        <a:p>
          <a:r>
            <a:rPr lang="fi-FI" baseline="0"/>
            <a:t>4. Lisää perunat ja sekoita hyvin. Maista suola.</a:t>
          </a:r>
        </a:p>
        <a:p>
          <a:r>
            <a:rPr lang="fi-FI" baseline="0"/>
            <a:t>5. Anna maustua vähintään 3-4 tuntia jääkaapissa ennen tarjoilua.</a:t>
          </a:r>
        </a:p>
        <a:p>
          <a:endParaRPr lang="fi-FI" baseline="0"/>
        </a:p>
      </xdr:txBody>
    </xdr:sp>
    <xdr:clientData fLocksWithSheet="0"/>
  </xdr:twoCellAnchor>
  <xdr:twoCellAnchor editAs="oneCell">
    <xdr:from>
      <xdr:col>0</xdr:col>
      <xdr:colOff>0</xdr:colOff>
      <xdr:row>50</xdr:row>
      <xdr:rowOff>91109</xdr:rowOff>
    </xdr:from>
    <xdr:to>
      <xdr:col>8</xdr:col>
      <xdr:colOff>513522</xdr:colOff>
      <xdr:row>54</xdr:row>
      <xdr:rowOff>102589</xdr:rowOff>
    </xdr:to>
    <xdr:pic>
      <xdr:nvPicPr>
        <xdr:cNvPr id="9" name="Kuva 8">
          <a:extLst>
            <a:ext uri="{FF2B5EF4-FFF2-40B4-BE49-F238E27FC236}">
              <a16:creationId xmlns:a16="http://schemas.microsoft.com/office/drawing/2014/main" id="{19C9B12E-76A7-48E5-95A1-44342152E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55935"/>
          <a:ext cx="5922065" cy="674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8FD7A23A-53D1-410D-9BB0-701424A9417D}"/>
            </a:ext>
          </a:extLst>
        </xdr:cNvPr>
        <xdr:cNvSpPr txBox="1">
          <a:spLocks noChangeArrowheads="1"/>
        </xdr:cNvSpPr>
      </xdr:nvSpPr>
      <xdr:spPr bwMode="auto">
        <a:xfrm>
          <a:off x="1508760" y="7620"/>
          <a:ext cx="4419600" cy="21336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Nyhtölohilasagnette (L) (30 henk)</a:t>
          </a: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4E79101A-D088-4683-9133-16D18D952401}"/>
            </a:ext>
          </a:extLst>
        </xdr:cNvPr>
        <xdr:cNvSpPr txBox="1">
          <a:spLocks noChangeArrowheads="1"/>
        </xdr:cNvSpPr>
      </xdr:nvSpPr>
      <xdr:spPr bwMode="auto">
        <a:xfrm>
          <a:off x="609600" y="457199"/>
          <a:ext cx="1562100" cy="187435"/>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561F9D65-3904-4652-9D02-9776D682421F}"/>
            </a:ext>
          </a:extLst>
        </xdr:cNvPr>
        <xdr:cNvSpPr txBox="1">
          <a:spLocks noChangeArrowheads="1"/>
        </xdr:cNvSpPr>
      </xdr:nvSpPr>
      <xdr:spPr bwMode="auto">
        <a:xfrm>
          <a:off x="2910840" y="449580"/>
          <a:ext cx="1325880" cy="160020"/>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164C9D45-E6D0-4C7D-9EC3-A7CFEDEB3A80}"/>
            </a:ext>
          </a:extLst>
        </xdr:cNvPr>
        <xdr:cNvSpPr txBox="1">
          <a:spLocks noChangeArrowheads="1"/>
        </xdr:cNvSpPr>
      </xdr:nvSpPr>
      <xdr:spPr bwMode="auto">
        <a:xfrm>
          <a:off x="5219700" y="449580"/>
          <a:ext cx="708660" cy="160020"/>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9A6F67AD-1C02-4C56-9922-6085EF024198}"/>
            </a:ext>
          </a:extLst>
        </xdr:cNvPr>
        <xdr:cNvSpPr txBox="1">
          <a:spLocks noChangeArrowheads="1"/>
        </xdr:cNvSpPr>
      </xdr:nvSpPr>
      <xdr:spPr bwMode="auto">
        <a:xfrm>
          <a:off x="0" y="5145986"/>
          <a:ext cx="6080263" cy="2560981"/>
        </a:xfrm>
        <a:prstGeom prst="rect">
          <a:avLst/>
        </a:prstGeom>
        <a:solidFill>
          <a:srgbClr val="FFFFFF"/>
        </a:solidFill>
        <a:ln w="9525">
          <a:solidFill>
            <a:srgbClr val="000000"/>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fi-FI" sz="1100" b="0" i="0">
              <a:effectLst/>
              <a:latin typeface="+mn-lt"/>
              <a:ea typeface="+mn-ea"/>
              <a:cs typeface="+mn-cs"/>
            </a:rPr>
            <a:t>1.</a:t>
          </a:r>
          <a:r>
            <a:rPr lang="fi-FI" sz="1100" b="0" i="0" baseline="0">
              <a:effectLst/>
              <a:latin typeface="+mn-lt"/>
              <a:ea typeface="+mn-ea"/>
              <a:cs typeface="+mn-cs"/>
            </a:rPr>
            <a:t> Mittaa kaikki raaka-aineet vuokaan paitsi pasta. Sekoita. </a:t>
          </a:r>
          <a:br>
            <a:rPr lang="fi-FI" sz="1100" b="0" i="0" baseline="0">
              <a:effectLst/>
              <a:latin typeface="+mn-lt"/>
              <a:ea typeface="+mn-ea"/>
              <a:cs typeface="+mn-cs"/>
            </a:rPr>
          </a:br>
          <a:r>
            <a:rPr lang="fi-FI" sz="1100" b="0" i="0" baseline="0">
              <a:effectLst/>
              <a:latin typeface="+mn-lt"/>
              <a:ea typeface="+mn-ea"/>
              <a:cs typeface="+mn-cs"/>
            </a:rPr>
            <a:t>2. Lisää vuokaan pasta ja sekoita uudelleen.</a:t>
          </a:r>
        </a:p>
        <a:p>
          <a:pPr marL="0" marR="0" lvl="0" indent="0" defTabSz="914400" eaLnBrk="1" fontAlgn="auto" latinLnBrk="0" hangingPunct="1">
            <a:lnSpc>
              <a:spcPct val="100000"/>
            </a:lnSpc>
            <a:spcBef>
              <a:spcPts val="0"/>
            </a:spcBef>
            <a:spcAft>
              <a:spcPts val="0"/>
            </a:spcAft>
            <a:buClrTx/>
            <a:buSzTx/>
            <a:buFontTx/>
            <a:buNone/>
            <a:tabLst/>
            <a:defRPr/>
          </a:pPr>
          <a:r>
            <a:rPr lang="fi-FI" sz="1100" b="0" i="0" baseline="0">
              <a:effectLst/>
              <a:latin typeface="+mn-lt"/>
              <a:ea typeface="+mn-ea"/>
              <a:cs typeface="+mn-cs"/>
            </a:rPr>
            <a:t>3. Mittaa massa voideltuun vuokaan. (5kg iso vuoka, 2,5kg pieni)</a:t>
          </a:r>
          <a:endParaRPr lang="fi-FI" sz="1100" b="0" i="0">
            <a:effectLst/>
            <a:latin typeface="+mn-lt"/>
            <a:ea typeface="+mn-ea"/>
            <a:cs typeface="+mn-cs"/>
          </a:endParaRPr>
        </a:p>
        <a:p>
          <a:r>
            <a:rPr lang="fi-FI" sz="1100" b="0" i="0" baseline="0">
              <a:effectLst/>
              <a:latin typeface="+mn-lt"/>
              <a:ea typeface="+mn-ea"/>
              <a:cs typeface="+mn-cs"/>
            </a:rPr>
            <a:t>4. </a:t>
          </a:r>
          <a:r>
            <a:rPr lang="fi-FI" sz="1100" b="0" i="0">
              <a:effectLst/>
              <a:latin typeface="+mn-lt"/>
              <a:ea typeface="+mn-ea"/>
              <a:cs typeface="+mn-cs"/>
            </a:rPr>
            <a:t>Paista lasagnettea uunissa 225 °C 50-60</a:t>
          </a:r>
          <a:r>
            <a:rPr lang="fi-FI" sz="1100" b="0" i="0" baseline="0">
              <a:effectLst/>
              <a:latin typeface="+mn-lt"/>
              <a:ea typeface="+mn-ea"/>
              <a:cs typeface="+mn-cs"/>
            </a:rPr>
            <a:t> minuuttia</a:t>
          </a:r>
          <a:r>
            <a:rPr lang="fi-FI" sz="1100" b="0" i="0">
              <a:effectLst/>
              <a:latin typeface="+mn-lt"/>
              <a:ea typeface="+mn-ea"/>
              <a:cs typeface="+mn-cs"/>
            </a:rPr>
            <a:t>. (Kiertoilma</a:t>
          </a:r>
          <a:r>
            <a:rPr lang="fi-FI" sz="1100" b="0" i="0" baseline="0">
              <a:effectLst/>
              <a:latin typeface="+mn-lt"/>
              <a:ea typeface="+mn-ea"/>
              <a:cs typeface="+mn-cs"/>
            </a:rPr>
            <a:t> 200</a:t>
          </a:r>
          <a:r>
            <a:rPr lang="fi-FI" sz="1100" b="0" i="0">
              <a:effectLst/>
              <a:latin typeface="+mn-lt"/>
              <a:ea typeface="+mn-ea"/>
              <a:cs typeface="+mn-cs"/>
            </a:rPr>
            <a:t>°C)</a:t>
          </a:r>
        </a:p>
      </xdr:txBody>
    </xdr:sp>
    <xdr:clientData fLocksWithSheet="0"/>
  </xdr:twoCellAnchor>
  <xdr:twoCellAnchor editAs="oneCell">
    <xdr:from>
      <xdr:col>0</xdr:col>
      <xdr:colOff>0</xdr:colOff>
      <xdr:row>50</xdr:row>
      <xdr:rowOff>132387</xdr:rowOff>
    </xdr:from>
    <xdr:to>
      <xdr:col>8</xdr:col>
      <xdr:colOff>513522</xdr:colOff>
      <xdr:row>54</xdr:row>
      <xdr:rowOff>143867</xdr:rowOff>
    </xdr:to>
    <xdr:pic>
      <xdr:nvPicPr>
        <xdr:cNvPr id="8" name="Kuva 7">
          <a:extLst>
            <a:ext uri="{FF2B5EF4-FFF2-40B4-BE49-F238E27FC236}">
              <a16:creationId xmlns:a16="http://schemas.microsoft.com/office/drawing/2014/main" id="{947F97BA-9735-4621-8C08-F9980DFA81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365"/>
          <a:ext cx="6079435" cy="674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EF8F94F6-03ED-47F6-933D-F5D34E0E57F2}"/>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Nyhtölohichili (M,L,G) (30 henk)</a:t>
          </a: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52B31FCA-B4A8-4CF6-8C1A-5586C38C03C6}"/>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883D11C2-60D4-46FA-828A-FB58C6BDCFE8}"/>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D0A0616F-F8E6-4D86-87FF-DB67C791CB94}"/>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F47EB8C6-F119-4C03-A835-9C965EA12C24}"/>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1. Kaada</a:t>
          </a:r>
          <a:r>
            <a:rPr lang="fi-FI" sz="1100" b="0" i="0" baseline="0">
              <a:effectLst/>
              <a:latin typeface="+mn-lt"/>
              <a:ea typeface="+mn-ea"/>
              <a:cs typeface="+mn-cs"/>
            </a:rPr>
            <a:t> rypsiöljy kuumalle pannulle (tai pataan) ja </a:t>
          </a:r>
          <a:r>
            <a:rPr lang="fi-FI" sz="1100" b="0" i="0">
              <a:effectLst/>
              <a:latin typeface="+mn-lt"/>
              <a:ea typeface="+mn-ea"/>
              <a:cs typeface="+mn-cs"/>
            </a:rPr>
            <a:t>lisää joukkoon hienonnettu sipuli ja valkosipulinkynnet sekä kuutioitu paprika. Anna niiden pehmetä pari minuuttia.</a:t>
          </a:r>
        </a:p>
        <a:p>
          <a:r>
            <a:rPr lang="fi-FI" sz="1100" b="0" i="0">
              <a:effectLst/>
              <a:latin typeface="+mn-lt"/>
              <a:ea typeface="+mn-ea"/>
              <a:cs typeface="+mn-cs"/>
            </a:rPr>
            <a:t>3. Kaada joukkoon tomaattimurska, valutetut pavut, nyhtölohi ja vesi.</a:t>
          </a:r>
        </a:p>
        <a:p>
          <a:r>
            <a:rPr lang="fi-FI" sz="1100" b="0" i="0">
              <a:effectLst/>
              <a:latin typeface="+mn-lt"/>
              <a:ea typeface="+mn-ea"/>
              <a:cs typeface="+mn-cs"/>
            </a:rPr>
            <a:t>4. Anna hautua noin 10 minuuttia. Tarkista maku ja lisää suolaa tarvittaessa.</a:t>
          </a:r>
        </a:p>
        <a:p>
          <a:r>
            <a:rPr lang="fi-FI" sz="1100" b="0" i="0">
              <a:effectLst/>
              <a:latin typeface="+mn-lt"/>
              <a:ea typeface="+mn-ea"/>
              <a:cs typeface="+mn-cs"/>
            </a:rPr>
            <a:t>5. Tarjoa chili con carne riisin tai pastan kanssa. Se sopii myös tortillojen tai tacojen täytteeksi.</a:t>
          </a:r>
        </a:p>
      </xdr:txBody>
    </xdr:sp>
    <xdr:clientData fLocksWithSheet="0"/>
  </xdr:twoCellAnchor>
  <xdr:twoCellAnchor editAs="oneCell">
    <xdr:from>
      <xdr:col>0</xdr:col>
      <xdr:colOff>0</xdr:colOff>
      <xdr:row>50</xdr:row>
      <xdr:rowOff>140805</xdr:rowOff>
    </xdr:from>
    <xdr:to>
      <xdr:col>8</xdr:col>
      <xdr:colOff>513522</xdr:colOff>
      <xdr:row>54</xdr:row>
      <xdr:rowOff>152285</xdr:rowOff>
    </xdr:to>
    <xdr:pic>
      <xdr:nvPicPr>
        <xdr:cNvPr id="9" name="Kuva 8">
          <a:extLst>
            <a:ext uri="{FF2B5EF4-FFF2-40B4-BE49-F238E27FC236}">
              <a16:creationId xmlns:a16="http://schemas.microsoft.com/office/drawing/2014/main" id="{7D4FA025-55B3-4F66-91C3-DF08ED80C4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80783"/>
          <a:ext cx="5922065" cy="674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5B14F3FF-3B6D-4287-BB4F-3F01478C607E}"/>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r>
            <a:rPr lang="en-US" sz="1100">
              <a:effectLst/>
              <a:latin typeface="+mn-lt"/>
              <a:ea typeface="+mn-ea"/>
              <a:cs typeface="+mn-cs"/>
            </a:rPr>
            <a:t>Mausteinen nyhtölohiohrattovuoka (M,L</a:t>
          </a:r>
          <a:r>
            <a:rPr lang="en-US" sz="1100" baseline="0">
              <a:effectLst/>
              <a:latin typeface="+mn-lt"/>
              <a:ea typeface="+mn-ea"/>
              <a:cs typeface="+mn-cs"/>
            </a:rPr>
            <a:t>) </a:t>
          </a:r>
          <a:r>
            <a:rPr lang="en-US" sz="1100">
              <a:effectLst/>
              <a:latin typeface="+mn-lt"/>
              <a:ea typeface="+mn-ea"/>
              <a:cs typeface="+mn-cs"/>
            </a:rPr>
            <a:t>(30 henk)</a:t>
          </a:r>
          <a:endParaRPr lang="fi-FI">
            <a:effectLs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4BD37E16-B47E-4E37-9D7A-C6C13ABDF990}"/>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9B52F8EF-17A7-4333-AE98-62819BFA9B1C}"/>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F7980238-C124-4777-B760-1D246F9FDFA5}"/>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E1369268-47CF-47E4-A8C9-6906B235A888}"/>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baseline="0"/>
            <a:t>1. Valuta pavuista neste. </a:t>
          </a:r>
        </a:p>
        <a:p>
          <a:r>
            <a:rPr lang="fi-FI" baseline="0"/>
            <a:t>2. Sekoita kaikki raaka-aineet keskenään kulhossa. </a:t>
          </a:r>
        </a:p>
        <a:p>
          <a:pPr marL="0" marR="0" lvl="0" indent="0" defTabSz="914400" eaLnBrk="1" fontAlgn="auto" latinLnBrk="0" hangingPunct="1">
            <a:lnSpc>
              <a:spcPct val="100000"/>
            </a:lnSpc>
            <a:spcBef>
              <a:spcPts val="0"/>
            </a:spcBef>
            <a:spcAft>
              <a:spcPts val="0"/>
            </a:spcAft>
            <a:buClrTx/>
            <a:buSzTx/>
            <a:buFontTx/>
            <a:buNone/>
            <a:tabLst/>
            <a:defRPr/>
          </a:pPr>
          <a:r>
            <a:rPr lang="fi-FI" baseline="0"/>
            <a:t>3. Voitele vuoka ja mittaa ainekset vuokaan. </a:t>
          </a:r>
          <a:r>
            <a:rPr lang="fi-FI" sz="1100" b="0" i="0" baseline="0">
              <a:effectLst/>
              <a:latin typeface="+mn-lt"/>
              <a:ea typeface="+mn-ea"/>
              <a:cs typeface="+mn-cs"/>
            </a:rPr>
            <a:t>(5kg iso vuoka, 2,5kg pieni)</a:t>
          </a:r>
          <a:endParaRPr lang="fi-FI">
            <a:effectLst/>
          </a:endParaRPr>
        </a:p>
        <a:p>
          <a:r>
            <a:rPr lang="fi-FI" baseline="0"/>
            <a:t>4. Paista normipaistolla 1h 200 asteessa. Kiertoilmauunissa 1h 180 asteessa.</a:t>
          </a:r>
        </a:p>
        <a:p>
          <a:endParaRPr lang="fi-FI" baseline="0"/>
        </a:p>
      </xdr:txBody>
    </xdr:sp>
    <xdr:clientData fLocksWithSheet="0"/>
  </xdr:twoCellAnchor>
  <xdr:twoCellAnchor editAs="oneCell">
    <xdr:from>
      <xdr:col>0</xdr:col>
      <xdr:colOff>0</xdr:colOff>
      <xdr:row>50</xdr:row>
      <xdr:rowOff>41414</xdr:rowOff>
    </xdr:from>
    <xdr:to>
      <xdr:col>8</xdr:col>
      <xdr:colOff>513522</xdr:colOff>
      <xdr:row>54</xdr:row>
      <xdr:rowOff>52894</xdr:rowOff>
    </xdr:to>
    <xdr:pic>
      <xdr:nvPicPr>
        <xdr:cNvPr id="9" name="Kuva 8">
          <a:extLst>
            <a:ext uri="{FF2B5EF4-FFF2-40B4-BE49-F238E27FC236}">
              <a16:creationId xmlns:a16="http://schemas.microsoft.com/office/drawing/2014/main" id="{208AE219-7284-4DAF-A413-4D2C860A3A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481392"/>
          <a:ext cx="5922065" cy="674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AB3730F7-C139-4401-8BF2-DC2B10799112}"/>
            </a:ext>
          </a:extLst>
        </xdr:cNvPr>
        <xdr:cNvSpPr txBox="1">
          <a:spLocks noChangeArrowheads="1"/>
        </xdr:cNvSpPr>
      </xdr:nvSpPr>
      <xdr:spPr bwMode="auto">
        <a:xfrm>
          <a:off x="1555474" y="9525"/>
          <a:ext cx="4515264" cy="208308"/>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Lohikiusaus (L,G)</a:t>
          </a:r>
          <a:r>
            <a:rPr lang="en-US" sz="1100" baseline="0">
              <a:latin typeface="+mn-lt"/>
              <a:ea typeface="+mn-lt"/>
              <a:cs typeface="+mn-lt"/>
            </a:rPr>
            <a:t> (30 henk)</a:t>
          </a:r>
          <a:endParaRPr lang="en-US" sz="1100">
            <a:latin typeface="+mn-lt"/>
            <a:ea typeface="+mn-lt"/>
            <a:cs typeface="+mn-l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27AB3C5A-CA58-443D-92D6-B897510910FB}"/>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2096621F-459C-4ED9-96D0-9AF3D484376D}"/>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B6DA2FB5-6DD1-452A-85CD-88B45282618C}"/>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A65DC4A9-AC0C-44AE-BC97-12C958416661}"/>
            </a:ext>
          </a:extLst>
        </xdr:cNvPr>
        <xdr:cNvSpPr txBox="1">
          <a:spLocks noChangeArrowheads="1"/>
        </xdr:cNvSpPr>
      </xdr:nvSpPr>
      <xdr:spPr bwMode="auto">
        <a:xfrm>
          <a:off x="0" y="5145986"/>
          <a:ext cx="6080263" cy="2560981"/>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1.</a:t>
          </a:r>
          <a:r>
            <a:rPr lang="fi-FI" sz="1100" b="0" i="0" baseline="0">
              <a:effectLst/>
              <a:latin typeface="+mn-lt"/>
              <a:ea typeface="+mn-ea"/>
              <a:cs typeface="+mn-cs"/>
            </a:rPr>
            <a:t> Mittaa pataan/astiaan muut raaka-aineet paitsi peruna. (huom. myös nyhtökirjolohi nesteineen!)</a:t>
          </a:r>
        </a:p>
        <a:p>
          <a:r>
            <a:rPr lang="fi-FI" sz="1100" b="0" i="0" baseline="0">
              <a:effectLst/>
              <a:latin typeface="+mn-lt"/>
              <a:ea typeface="+mn-ea"/>
              <a:cs typeface="+mn-cs"/>
            </a:rPr>
            <a:t>2. Sekoita joukkoon perunat tarvittaessa välillä sekoittaen.</a:t>
          </a:r>
        </a:p>
        <a:p>
          <a:r>
            <a:rPr lang="fi-FI" sz="1100" b="0" i="0" baseline="0">
              <a:effectLst/>
              <a:latin typeface="+mn-lt"/>
              <a:ea typeface="+mn-ea"/>
              <a:cs typeface="+mn-cs"/>
            </a:rPr>
            <a:t>3. Mittaa massa voideltuun vuokaan. (5kg iso vuoka, 2,5kg pieni)</a:t>
          </a:r>
        </a:p>
      </xdr:txBody>
    </xdr:sp>
    <xdr:clientData fLocksWithSheet="0"/>
  </xdr:twoCellAnchor>
  <xdr:twoCellAnchor editAs="oneCell">
    <xdr:from>
      <xdr:col>0</xdr:col>
      <xdr:colOff>0</xdr:colOff>
      <xdr:row>50</xdr:row>
      <xdr:rowOff>115958</xdr:rowOff>
    </xdr:from>
    <xdr:to>
      <xdr:col>8</xdr:col>
      <xdr:colOff>513522</xdr:colOff>
      <xdr:row>54</xdr:row>
      <xdr:rowOff>127438</xdr:rowOff>
    </xdr:to>
    <xdr:pic>
      <xdr:nvPicPr>
        <xdr:cNvPr id="9" name="Kuva 8">
          <a:extLst>
            <a:ext uri="{FF2B5EF4-FFF2-40B4-BE49-F238E27FC236}">
              <a16:creationId xmlns:a16="http://schemas.microsoft.com/office/drawing/2014/main" id="{FA0882E4-585B-4ABE-A43C-1E2563B963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150576"/>
          <a:ext cx="6094051" cy="639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4A43F6F8-DA8F-4A30-913F-5ADD1D8C369F}"/>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Lähikala cheviche</a:t>
          </a: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A6D7D5F5-F6C7-45A0-BB10-7482971E803D}"/>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95D6FB3D-8942-4EF7-AFB8-E7179678801A}"/>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407B229F-2E1B-4A5E-BFC3-32E674FFF9FE}"/>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19052</xdr:rowOff>
    </xdr:from>
    <xdr:to>
      <xdr:col>8</xdr:col>
      <xdr:colOff>514350</xdr:colOff>
      <xdr:row>38</xdr:row>
      <xdr:rowOff>1</xdr:rowOff>
    </xdr:to>
    <xdr:sp macro="" textlink="" fLocksText="0">
      <xdr:nvSpPr>
        <xdr:cNvPr id="6" name="Text Box 6">
          <a:extLst>
            <a:ext uri="{FF2B5EF4-FFF2-40B4-BE49-F238E27FC236}">
              <a16:creationId xmlns:a16="http://schemas.microsoft.com/office/drawing/2014/main" id="{37C9530D-AE83-49AC-97B2-84D6DA740F13}"/>
            </a:ext>
          </a:extLst>
        </xdr:cNvPr>
        <xdr:cNvSpPr txBox="1">
          <a:spLocks noChangeArrowheads="1"/>
        </xdr:cNvSpPr>
      </xdr:nvSpPr>
      <xdr:spPr bwMode="auto">
        <a:xfrm>
          <a:off x="0" y="5145987"/>
          <a:ext cx="5922893" cy="1306166"/>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1. Paloittele nahaton</a:t>
          </a:r>
          <a:r>
            <a:rPr lang="fi-FI" sz="1100" b="0" i="0" baseline="0">
              <a:effectLst/>
              <a:latin typeface="+mn-lt"/>
              <a:ea typeface="+mn-ea"/>
              <a:cs typeface="+mn-cs"/>
            </a:rPr>
            <a:t> ja ruodoton</a:t>
          </a:r>
          <a:r>
            <a:rPr lang="fi-FI" sz="1100" b="0" i="0">
              <a:effectLst/>
              <a:latin typeface="+mn-lt"/>
              <a:ea typeface="+mn-ea"/>
              <a:cs typeface="+mn-cs"/>
            </a:rPr>
            <a:t> kalafilee pieniksi kuutioiksi.</a:t>
          </a:r>
        </a:p>
        <a:p>
          <a:r>
            <a:rPr lang="fi-FI" sz="1100" b="0" i="0">
              <a:effectLst/>
              <a:latin typeface="+mn-lt"/>
              <a:ea typeface="+mn-ea"/>
              <a:cs typeface="+mn-cs"/>
            </a:rPr>
            <a:t>2. Kuori ja paloittele punasipuli. Hienonna chili.</a:t>
          </a:r>
          <a:r>
            <a:rPr lang="fi-FI" sz="1100" b="0" i="0" baseline="0">
              <a:effectLst/>
              <a:latin typeface="+mn-lt"/>
              <a:ea typeface="+mn-ea"/>
              <a:cs typeface="+mn-cs"/>
            </a:rPr>
            <a:t> </a:t>
          </a:r>
        </a:p>
        <a:p>
          <a:r>
            <a:rPr lang="fi-FI" sz="1100" b="0" i="0">
              <a:effectLst/>
              <a:latin typeface="+mn-lt"/>
              <a:ea typeface="+mn-ea"/>
              <a:cs typeface="+mn-cs"/>
            </a:rPr>
            <a:t>3. Mittaa</a:t>
          </a:r>
          <a:r>
            <a:rPr lang="fi-FI" sz="1100" b="0" i="0" baseline="0">
              <a:effectLst/>
              <a:latin typeface="+mn-lt"/>
              <a:ea typeface="+mn-ea"/>
              <a:cs typeface="+mn-cs"/>
            </a:rPr>
            <a:t> limemehu kulhoon. </a:t>
          </a:r>
          <a:r>
            <a:rPr lang="fi-FI" sz="1100" b="0" i="0">
              <a:effectLst/>
              <a:latin typeface="+mn-lt"/>
              <a:ea typeface="+mn-ea"/>
              <a:cs typeface="+mn-cs"/>
            </a:rPr>
            <a:t>Lisää joukkoon punasipuli, chili, suola, sokeri</a:t>
          </a:r>
          <a:r>
            <a:rPr lang="fi-FI" sz="1100" b="0" i="0" baseline="0">
              <a:effectLst/>
              <a:latin typeface="+mn-lt"/>
              <a:ea typeface="+mn-ea"/>
              <a:cs typeface="+mn-cs"/>
            </a:rPr>
            <a:t> ja tilli</a:t>
          </a:r>
          <a:endParaRPr lang="fi-FI" sz="1100" b="0" i="0">
            <a:effectLst/>
            <a:latin typeface="+mn-lt"/>
            <a:ea typeface="+mn-ea"/>
            <a:cs typeface="+mn-cs"/>
          </a:endParaRPr>
        </a:p>
        <a:p>
          <a:r>
            <a:rPr lang="fi-FI" sz="1100" b="0" i="0">
              <a:effectLst/>
              <a:latin typeface="+mn-lt"/>
              <a:ea typeface="+mn-ea"/>
              <a:cs typeface="+mn-cs"/>
            </a:rPr>
            <a:t>4. Sekoita marinadi kalapaloihin. Laita kalapalat maustumaan jääkaappiin 1/2–1 tunniksi. Sekoittele välillä.</a:t>
          </a:r>
        </a:p>
        <a:p>
          <a:r>
            <a:rPr lang="fi-FI" sz="1100" b="0" i="0">
              <a:effectLst/>
              <a:latin typeface="+mn-lt"/>
              <a:ea typeface="+mn-ea"/>
              <a:cs typeface="+mn-cs"/>
            </a:rPr>
            <a:t>5. Tarkista cevichen suola, lisää tarvittaessa. Valuta joukkoon oliiviöljy. Tarjoile ceviche paahdettujen tortillalettujen tai perunarieskan päällä kanssa. Kokeile cevicheä myös uusien perunoiden kaverina.</a:t>
          </a:r>
        </a:p>
        <a:p>
          <a:endParaRPr lang="fi-FI"/>
        </a:p>
      </xdr:txBody>
    </xdr:sp>
    <xdr:clientData fLocksWithSheet="0"/>
  </xdr:twoCellAnchor>
  <xdr:twoCellAnchor>
    <xdr:from>
      <xdr:col>0</xdr:col>
      <xdr:colOff>27333</xdr:colOff>
      <xdr:row>40</xdr:row>
      <xdr:rowOff>35616</xdr:rowOff>
    </xdr:from>
    <xdr:to>
      <xdr:col>8</xdr:col>
      <xdr:colOff>541683</xdr:colOff>
      <xdr:row>45</xdr:row>
      <xdr:rowOff>54667</xdr:rowOff>
    </xdr:to>
    <xdr:sp macro="" textlink="" fLocksText="0">
      <xdr:nvSpPr>
        <xdr:cNvPr id="7" name="Text Box 7">
          <a:extLst>
            <a:ext uri="{FF2B5EF4-FFF2-40B4-BE49-F238E27FC236}">
              <a16:creationId xmlns:a16="http://schemas.microsoft.com/office/drawing/2014/main" id="{B7EDCFE8-4B76-4BBD-9C01-6627FC4C9C0A}"/>
            </a:ext>
          </a:extLst>
        </xdr:cNvPr>
        <xdr:cNvSpPr txBox="1">
          <a:spLocks noChangeArrowheads="1"/>
        </xdr:cNvSpPr>
      </xdr:nvSpPr>
      <xdr:spPr bwMode="auto">
        <a:xfrm>
          <a:off x="27333" y="6819073"/>
          <a:ext cx="5922893" cy="847311"/>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Luonnonkalat tulee pakastaa ennen raakakypsytystä loisriskin vuoksi. Kalan tulee olla pakastuslämpötilassa (-18 C) vähintään yhden vuorokauden ajan. Kasvatettua kalaa, esimerkiksi kasvatettua siikaa, puolestaan ei tarvitse pakastaa ennen raakakypsytystä.</a:t>
          </a:r>
          <a:endParaRPr lang="fi-FI"/>
        </a:p>
      </xdr:txBody>
    </xdr:sp>
    <xdr:clientData fLocksWithSheet="0"/>
  </xdr:twoCellAnchor>
  <xdr:twoCellAnchor editAs="oneCell">
    <xdr:from>
      <xdr:col>0</xdr:col>
      <xdr:colOff>1</xdr:colOff>
      <xdr:row>47</xdr:row>
      <xdr:rowOff>57978</xdr:rowOff>
    </xdr:from>
    <xdr:to>
      <xdr:col>9</xdr:col>
      <xdr:colOff>529894</xdr:colOff>
      <xdr:row>51</xdr:row>
      <xdr:rowOff>124239</xdr:rowOff>
    </xdr:to>
    <xdr:pic>
      <xdr:nvPicPr>
        <xdr:cNvPr id="8" name="Kuva 7">
          <a:extLst>
            <a:ext uri="{FF2B5EF4-FFF2-40B4-BE49-F238E27FC236}">
              <a16:creationId xmlns:a16="http://schemas.microsoft.com/office/drawing/2014/main" id="{3B2FF5B3-EB67-44D4-AC6C-F1B7EAB66A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8001000"/>
          <a:ext cx="6750132" cy="728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4FECABFB-39BF-41D9-B8D4-6ED8466F59A0}"/>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Täytetty lähikalapatonki (nyhtölohi</a:t>
          </a:r>
          <a:endParaRPr lang="en-US" sz="1100" baseline="0">
            <a:latin typeface="+mn-lt"/>
            <a:ea typeface="+mn-lt"/>
            <a:cs typeface="+mn-l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7C4F03CA-4601-4804-AE24-28C358C2C979}"/>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7072F844-7106-45CD-B82C-990E8CBD82AA}"/>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2093E476-7C71-4349-8B97-C5579733B268}"/>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38</xdr:row>
      <xdr:rowOff>23232</xdr:rowOff>
    </xdr:to>
    <xdr:sp macro="" textlink="" fLocksText="0">
      <xdr:nvSpPr>
        <xdr:cNvPr id="6" name="Text Box 6">
          <a:extLst>
            <a:ext uri="{FF2B5EF4-FFF2-40B4-BE49-F238E27FC236}">
              <a16:creationId xmlns:a16="http://schemas.microsoft.com/office/drawing/2014/main" id="{13C83DFC-598D-43D5-A6A9-8CA5BF36EF59}"/>
            </a:ext>
          </a:extLst>
        </xdr:cNvPr>
        <xdr:cNvSpPr txBox="1">
          <a:spLocks noChangeArrowheads="1"/>
        </xdr:cNvSpPr>
      </xdr:nvSpPr>
      <xdr:spPr bwMode="auto">
        <a:xfrm>
          <a:off x="0" y="5068075"/>
          <a:ext cx="5927338" cy="1305157"/>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1.</a:t>
          </a:r>
          <a:r>
            <a:rPr lang="fi-FI" sz="1100" b="0" i="0" baseline="0">
              <a:effectLst/>
              <a:latin typeface="+mn-lt"/>
              <a:ea typeface="+mn-ea"/>
              <a:cs typeface="+mn-cs"/>
            </a:rPr>
            <a:t> Kaada nyhtölohi nesteineen astiaan ja sekoita.</a:t>
          </a:r>
          <a:br>
            <a:rPr lang="fi-FI" sz="1100" b="0" i="0" baseline="0">
              <a:effectLst/>
              <a:latin typeface="+mn-lt"/>
              <a:ea typeface="+mn-ea"/>
              <a:cs typeface="+mn-cs"/>
            </a:rPr>
          </a:br>
          <a:r>
            <a:rPr lang="fi-FI" sz="1100" b="0" i="0" baseline="0">
              <a:effectLst/>
              <a:latin typeface="+mn-lt"/>
              <a:ea typeface="+mn-ea"/>
              <a:cs typeface="+mn-cs"/>
            </a:rPr>
            <a:t>2. Sekoita kala tuorejuusto kanssa. Maista suola.</a:t>
          </a:r>
        </a:p>
        <a:p>
          <a:r>
            <a:rPr lang="fi-FI" sz="1100" b="0" i="0" baseline="0">
              <a:effectLst/>
              <a:latin typeface="+mn-lt"/>
              <a:ea typeface="+mn-ea"/>
              <a:cs typeface="+mn-cs"/>
            </a:rPr>
            <a:t>3. Huuhdo salaatti ja revi kokonaisisiksi "lehdiksi".</a:t>
          </a:r>
          <a:br>
            <a:rPr lang="fi-FI" sz="1100" b="0" i="0" baseline="0">
              <a:effectLst/>
              <a:latin typeface="+mn-lt"/>
              <a:ea typeface="+mn-ea"/>
              <a:cs typeface="+mn-cs"/>
            </a:rPr>
          </a:br>
          <a:r>
            <a:rPr lang="fi-FI" sz="1100" b="0" i="0" baseline="0">
              <a:effectLst/>
              <a:latin typeface="+mn-lt"/>
              <a:ea typeface="+mn-ea"/>
              <a:cs typeface="+mn-cs"/>
            </a:rPr>
            <a:t>4. Huuhdo tomaatti ja leikkaa sipulin kanssa ohuiksi viipaleiksi. Irroittele sipulin kerrokset toisistaan.</a:t>
          </a:r>
        </a:p>
        <a:p>
          <a:r>
            <a:rPr lang="fi-FI" sz="1100" b="0" i="0" baseline="0">
              <a:effectLst/>
              <a:latin typeface="+mn-lt"/>
              <a:ea typeface="+mn-ea"/>
              <a:cs typeface="+mn-cs"/>
            </a:rPr>
            <a:t>5. Leikkaa patonki kahdeksi puolikkaaksi ja asettele täyteet salaatti, kalatäyte, tomaatti ja sipuli kerroksiin.</a:t>
          </a:r>
          <a:br>
            <a:rPr lang="fi-FI" sz="1100" b="0" i="0" baseline="0">
              <a:effectLst/>
              <a:latin typeface="+mn-lt"/>
              <a:ea typeface="+mn-ea"/>
              <a:cs typeface="+mn-cs"/>
            </a:rPr>
          </a:br>
          <a:r>
            <a:rPr lang="fi-FI" sz="1100" b="0" i="0" baseline="0">
              <a:effectLst/>
              <a:latin typeface="+mn-lt"/>
              <a:ea typeface="+mn-ea"/>
              <a:cs typeface="+mn-cs"/>
            </a:rPr>
            <a:t>6. Leikkaa tilanteeseen sopiviksi paloiksi.</a:t>
          </a:r>
        </a:p>
      </xdr:txBody>
    </xdr:sp>
    <xdr:clientData fLocksWithSheet="0"/>
  </xdr:twoCellAnchor>
  <xdr:twoCellAnchor>
    <xdr:from>
      <xdr:col>0</xdr:col>
      <xdr:colOff>0</xdr:colOff>
      <xdr:row>40</xdr:row>
      <xdr:rowOff>43899</xdr:rowOff>
    </xdr:from>
    <xdr:to>
      <xdr:col>8</xdr:col>
      <xdr:colOff>514350</xdr:colOff>
      <xdr:row>45</xdr:row>
      <xdr:rowOff>62948</xdr:rowOff>
    </xdr:to>
    <xdr:sp macro="" textlink="" fLocksText="0">
      <xdr:nvSpPr>
        <xdr:cNvPr id="7" name="Text Box 7">
          <a:extLst>
            <a:ext uri="{FF2B5EF4-FFF2-40B4-BE49-F238E27FC236}">
              <a16:creationId xmlns:a16="http://schemas.microsoft.com/office/drawing/2014/main" id="{859F138F-E03C-4E12-A33C-D063449CD8AC}"/>
            </a:ext>
          </a:extLst>
        </xdr:cNvPr>
        <xdr:cNvSpPr txBox="1">
          <a:spLocks noChangeArrowheads="1"/>
        </xdr:cNvSpPr>
      </xdr:nvSpPr>
      <xdr:spPr bwMode="auto">
        <a:xfrm>
          <a:off x="0" y="6719143"/>
          <a:ext cx="5927338" cy="832159"/>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Luonnonkalat tulee pakastaa ennen raakakypsytystä loisriskin vuoksi. Kalan tulee olla pakastuslämpötilassa (-18 C) vähintään yhden vuorokauden ajan. Kasvatettua kalaa, esimerkiksi kasvatettua siikaa, puolestaan ei tarvitse pakastaa ennen raakakypsytystä.</a:t>
          </a:r>
          <a:endParaRPr lang="fi-FI"/>
        </a:p>
      </xdr:txBody>
    </xdr:sp>
    <xdr:clientData fLocksWithSheet="0"/>
  </xdr:twoCellAnchor>
  <xdr:twoCellAnchor editAs="oneCell">
    <xdr:from>
      <xdr:col>0</xdr:col>
      <xdr:colOff>7744</xdr:colOff>
      <xdr:row>46</xdr:row>
      <xdr:rowOff>147134</xdr:rowOff>
    </xdr:from>
    <xdr:to>
      <xdr:col>8</xdr:col>
      <xdr:colOff>450560</xdr:colOff>
      <xdr:row>50</xdr:row>
      <xdr:rowOff>145940</xdr:rowOff>
    </xdr:to>
    <xdr:pic>
      <xdr:nvPicPr>
        <xdr:cNvPr id="8" name="Kuva 7">
          <a:extLst>
            <a:ext uri="{FF2B5EF4-FFF2-40B4-BE49-F238E27FC236}">
              <a16:creationId xmlns:a16="http://schemas.microsoft.com/office/drawing/2014/main" id="{311D1785-F3E6-4A17-A259-F6D6B0CF87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4" y="7798110"/>
          <a:ext cx="5855804" cy="649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114300</xdr:colOff>
      <xdr:row>0</xdr:row>
      <xdr:rowOff>9525</xdr:rowOff>
    </xdr:from>
    <xdr:to>
      <xdr:col>8</xdr:col>
      <xdr:colOff>504825</xdr:colOff>
      <xdr:row>1</xdr:row>
      <xdr:rowOff>19050</xdr:rowOff>
    </xdr:to>
    <xdr:sp macro="" textlink="" fLocksText="0">
      <xdr:nvSpPr>
        <xdr:cNvPr id="2" name="Text Box 1">
          <a:extLst>
            <a:ext uri="{FF2B5EF4-FFF2-40B4-BE49-F238E27FC236}">
              <a16:creationId xmlns:a16="http://schemas.microsoft.com/office/drawing/2014/main" id="{BFE8BDCE-A4C5-40F7-BD87-5B1622A1EF96}"/>
            </a:ext>
          </a:extLst>
        </xdr:cNvPr>
        <xdr:cNvSpPr txBox="1">
          <a:spLocks noChangeArrowheads="1"/>
        </xdr:cNvSpPr>
      </xdr:nvSpPr>
      <xdr:spPr bwMode="auto">
        <a:xfrm>
          <a:off x="1514475" y="9525"/>
          <a:ext cx="4419600" cy="209550"/>
        </a:xfrm>
        <a:prstGeom prst="rect">
          <a:avLst/>
        </a:prstGeom>
        <a:solidFill>
          <a:srgbClr val="FFFFFF"/>
        </a:solidFill>
        <a:ln w="9525">
          <a:solidFill>
            <a:srgbClr val="000000"/>
          </a:solidFill>
          <a:miter lim="800000"/>
          <a:headEnd/>
          <a:tailEnd/>
        </a:ln>
      </xdr:spPr>
      <xdr:txBody>
        <a:bodyPr/>
        <a:lstStyle/>
        <a:p>
          <a:pPr marL="0" indent="0"/>
          <a:r>
            <a:rPr lang="en-US" sz="1100">
              <a:latin typeface="+mn-lt"/>
              <a:ea typeface="+mn-lt"/>
              <a:cs typeface="+mn-lt"/>
            </a:rPr>
            <a:t>Täytetty lohipatonki (nyhtölohi</a:t>
          </a:r>
          <a:endParaRPr lang="en-US" sz="1100" baseline="0">
            <a:latin typeface="+mn-lt"/>
            <a:ea typeface="+mn-lt"/>
            <a:cs typeface="+mn-lt"/>
          </a:endParaRPr>
        </a:p>
        <a:p>
          <a:pPr marL="0" indent="0"/>
          <a:endParaRPr lang="en-US" sz="1100">
            <a:latin typeface="+mn-lt"/>
            <a:ea typeface="+mn-lt"/>
            <a:cs typeface="+mn-lt"/>
          </a:endParaRPr>
        </a:p>
      </xdr:txBody>
    </xdr:sp>
    <xdr:clientData fLocksWithSheet="0"/>
  </xdr:twoCellAnchor>
  <xdr:twoCellAnchor>
    <xdr:from>
      <xdr:col>1</xdr:col>
      <xdr:colOff>142875</xdr:colOff>
      <xdr:row>2</xdr:row>
      <xdr:rowOff>9524</xdr:rowOff>
    </xdr:from>
    <xdr:to>
      <xdr:col>4</xdr:col>
      <xdr:colOff>314325</xdr:colOff>
      <xdr:row>3</xdr:row>
      <xdr:rowOff>33129</xdr:rowOff>
    </xdr:to>
    <xdr:sp macro="" textlink="" fLocksText="0">
      <xdr:nvSpPr>
        <xdr:cNvPr id="3" name="Text Box 3">
          <a:extLst>
            <a:ext uri="{FF2B5EF4-FFF2-40B4-BE49-F238E27FC236}">
              <a16:creationId xmlns:a16="http://schemas.microsoft.com/office/drawing/2014/main" id="{94D9025C-148A-4F44-A637-0D20B3A96754}"/>
            </a:ext>
          </a:extLst>
        </xdr:cNvPr>
        <xdr:cNvSpPr txBox="1">
          <a:spLocks noChangeArrowheads="1"/>
        </xdr:cNvSpPr>
      </xdr:nvSpPr>
      <xdr:spPr bwMode="auto">
        <a:xfrm>
          <a:off x="609600" y="457199"/>
          <a:ext cx="1571625" cy="185530"/>
        </a:xfrm>
        <a:prstGeom prst="rect">
          <a:avLst/>
        </a:prstGeom>
        <a:solidFill>
          <a:srgbClr val="FFFFFF"/>
        </a:solidFill>
        <a:ln w="9525">
          <a:solidFill>
            <a:srgbClr val="000000"/>
          </a:solidFill>
          <a:miter lim="800000"/>
          <a:headEnd/>
          <a:tailEnd/>
        </a:ln>
      </xdr:spPr>
      <xdr:txBody>
        <a:bodyPr/>
        <a:lstStyle/>
        <a:p>
          <a:r>
            <a:rPr lang="fi-FI"/>
            <a:t>Topi Kumpulainen</a:t>
          </a:r>
        </a:p>
        <a:p>
          <a:endParaRPr lang="fi-FI"/>
        </a:p>
      </xdr:txBody>
    </xdr:sp>
    <xdr:clientData fLocksWithSheet="0"/>
  </xdr:twoCellAnchor>
  <xdr:twoCellAnchor>
    <xdr:from>
      <xdr:col>4</xdr:col>
      <xdr:colOff>1047750</xdr:colOff>
      <xdr:row>2</xdr:row>
      <xdr:rowOff>0</xdr:rowOff>
    </xdr:from>
    <xdr:to>
      <xdr:col>5</xdr:col>
      <xdr:colOff>257175</xdr:colOff>
      <xdr:row>3</xdr:row>
      <xdr:rowOff>0</xdr:rowOff>
    </xdr:to>
    <xdr:sp macro="" textlink="" fLocksText="0">
      <xdr:nvSpPr>
        <xdr:cNvPr id="4" name="Text Box 4">
          <a:extLst>
            <a:ext uri="{FF2B5EF4-FFF2-40B4-BE49-F238E27FC236}">
              <a16:creationId xmlns:a16="http://schemas.microsoft.com/office/drawing/2014/main" id="{EFE6A7A8-86AA-4591-B2F4-1EB68B3D1589}"/>
            </a:ext>
          </a:extLst>
        </xdr:cNvPr>
        <xdr:cNvSpPr txBox="1">
          <a:spLocks noChangeArrowheads="1"/>
        </xdr:cNvSpPr>
      </xdr:nvSpPr>
      <xdr:spPr bwMode="auto">
        <a:xfrm>
          <a:off x="2914650" y="447675"/>
          <a:ext cx="1323975" cy="161925"/>
        </a:xfrm>
        <a:prstGeom prst="rect">
          <a:avLst/>
        </a:prstGeom>
        <a:solidFill>
          <a:srgbClr val="FFFFFF"/>
        </a:solidFill>
        <a:ln w="9525">
          <a:solidFill>
            <a:srgbClr val="000000"/>
          </a:solidFill>
          <a:miter lim="800000"/>
          <a:headEnd/>
          <a:tailEnd/>
        </a:ln>
      </xdr:spPr>
    </xdr:sp>
    <xdr:clientData fLocksWithSheet="0"/>
  </xdr:twoCellAnchor>
  <xdr:twoCellAnchor>
    <xdr:from>
      <xdr:col>7</xdr:col>
      <xdr:colOff>257175</xdr:colOff>
      <xdr:row>2</xdr:row>
      <xdr:rowOff>0</xdr:rowOff>
    </xdr:from>
    <xdr:to>
      <xdr:col>8</xdr:col>
      <xdr:colOff>504825</xdr:colOff>
      <xdr:row>3</xdr:row>
      <xdr:rowOff>0</xdr:rowOff>
    </xdr:to>
    <xdr:sp macro="" textlink="" fLocksText="0">
      <xdr:nvSpPr>
        <xdr:cNvPr id="5" name="Text Box 5">
          <a:extLst>
            <a:ext uri="{FF2B5EF4-FFF2-40B4-BE49-F238E27FC236}">
              <a16:creationId xmlns:a16="http://schemas.microsoft.com/office/drawing/2014/main" id="{6BF2A759-579C-4F4C-9F22-92EF9D9DB033}"/>
            </a:ext>
          </a:extLst>
        </xdr:cNvPr>
        <xdr:cNvSpPr txBox="1">
          <a:spLocks noChangeArrowheads="1"/>
        </xdr:cNvSpPr>
      </xdr:nvSpPr>
      <xdr:spPr bwMode="auto">
        <a:xfrm>
          <a:off x="5219700" y="447675"/>
          <a:ext cx="714375" cy="161925"/>
        </a:xfrm>
        <a:prstGeom prst="rect">
          <a:avLst/>
        </a:prstGeom>
        <a:solidFill>
          <a:srgbClr val="FFFFFF"/>
        </a:solidFill>
        <a:ln w="9525">
          <a:solidFill>
            <a:srgbClr val="000000"/>
          </a:solidFill>
          <a:miter lim="800000"/>
          <a:headEnd/>
          <a:tailEnd/>
        </a:ln>
      </xdr:spPr>
    </xdr:sp>
    <xdr:clientData fLocksWithSheet="0"/>
  </xdr:twoCellAnchor>
  <xdr:twoCellAnchor>
    <xdr:from>
      <xdr:col>0</xdr:col>
      <xdr:colOff>0</xdr:colOff>
      <xdr:row>30</xdr:row>
      <xdr:rowOff>19051</xdr:rowOff>
    </xdr:from>
    <xdr:to>
      <xdr:col>8</xdr:col>
      <xdr:colOff>514350</xdr:colOff>
      <xdr:row>45</xdr:row>
      <xdr:rowOff>95250</xdr:rowOff>
    </xdr:to>
    <xdr:sp macro="" textlink="" fLocksText="0">
      <xdr:nvSpPr>
        <xdr:cNvPr id="6" name="Text Box 6">
          <a:extLst>
            <a:ext uri="{FF2B5EF4-FFF2-40B4-BE49-F238E27FC236}">
              <a16:creationId xmlns:a16="http://schemas.microsoft.com/office/drawing/2014/main" id="{F92C21F5-1F19-4CD2-AC77-F66E2D07BA24}"/>
            </a:ext>
          </a:extLst>
        </xdr:cNvPr>
        <xdr:cNvSpPr txBox="1">
          <a:spLocks noChangeArrowheads="1"/>
        </xdr:cNvSpPr>
      </xdr:nvSpPr>
      <xdr:spPr bwMode="auto">
        <a:xfrm>
          <a:off x="0" y="5019676"/>
          <a:ext cx="5943600" cy="2505074"/>
        </a:xfrm>
        <a:prstGeom prst="rect">
          <a:avLst/>
        </a:prstGeom>
        <a:solidFill>
          <a:srgbClr val="FFFFFF"/>
        </a:solidFill>
        <a:ln w="9525">
          <a:solidFill>
            <a:srgbClr val="000000"/>
          </a:solidFill>
          <a:miter lim="800000"/>
          <a:headEnd/>
          <a:tailEnd/>
        </a:ln>
      </xdr:spPr>
      <xdr:txBody>
        <a:bodyPr/>
        <a:lstStyle/>
        <a:p>
          <a:r>
            <a:rPr lang="fi-FI" sz="1100" b="0" i="0">
              <a:effectLst/>
              <a:latin typeface="+mn-lt"/>
              <a:ea typeface="+mn-ea"/>
              <a:cs typeface="+mn-cs"/>
            </a:rPr>
            <a:t>1.</a:t>
          </a:r>
          <a:r>
            <a:rPr lang="fi-FI" sz="1100" b="0" i="0" baseline="0">
              <a:effectLst/>
              <a:latin typeface="+mn-lt"/>
              <a:ea typeface="+mn-ea"/>
              <a:cs typeface="+mn-cs"/>
            </a:rPr>
            <a:t> Kaada nyhtölohi nesteineen astiaan ja sekoita.</a:t>
          </a:r>
          <a:br>
            <a:rPr lang="fi-FI" sz="1100" b="0" i="0" baseline="0">
              <a:effectLst/>
              <a:latin typeface="+mn-lt"/>
              <a:ea typeface="+mn-ea"/>
              <a:cs typeface="+mn-cs"/>
            </a:rPr>
          </a:br>
          <a:r>
            <a:rPr lang="fi-FI" sz="1100" b="0" i="0" baseline="0">
              <a:effectLst/>
              <a:latin typeface="+mn-lt"/>
              <a:ea typeface="+mn-ea"/>
              <a:cs typeface="+mn-cs"/>
            </a:rPr>
            <a:t>2. Sekoita kala tuorejuusto kanssa. Maista suola.</a:t>
          </a:r>
        </a:p>
        <a:p>
          <a:r>
            <a:rPr lang="fi-FI" sz="1100" b="0" i="0" baseline="0">
              <a:effectLst/>
              <a:latin typeface="+mn-lt"/>
              <a:ea typeface="+mn-ea"/>
              <a:cs typeface="+mn-cs"/>
            </a:rPr>
            <a:t>3. Huuhdo salaatti ja revi kokonaisisiksi "lehdiksi".</a:t>
          </a:r>
          <a:br>
            <a:rPr lang="fi-FI" sz="1100" b="0" i="0" baseline="0">
              <a:effectLst/>
              <a:latin typeface="+mn-lt"/>
              <a:ea typeface="+mn-ea"/>
              <a:cs typeface="+mn-cs"/>
            </a:rPr>
          </a:br>
          <a:r>
            <a:rPr lang="fi-FI" sz="1100" b="0" i="0" baseline="0">
              <a:effectLst/>
              <a:latin typeface="+mn-lt"/>
              <a:ea typeface="+mn-ea"/>
              <a:cs typeface="+mn-cs"/>
            </a:rPr>
            <a:t>4. Huuhdo tomaatti ja leikkaa sipulin kanssa ohuiksi viipaleiksi. Irroittele sipulin kerrokset toisistaan.</a:t>
          </a:r>
        </a:p>
        <a:p>
          <a:r>
            <a:rPr lang="fi-FI" sz="1100" b="0" i="0" baseline="0">
              <a:effectLst/>
              <a:latin typeface="+mn-lt"/>
              <a:ea typeface="+mn-ea"/>
              <a:cs typeface="+mn-cs"/>
            </a:rPr>
            <a:t>5. Leikkaa patonki kahdeksi puolikkaaksi ja asettele täyteet salaatti, kalatäyte, tomaatti ja sipuli kerroksiin.</a:t>
          </a:r>
          <a:br>
            <a:rPr lang="fi-FI" sz="1100" b="0" i="0" baseline="0">
              <a:effectLst/>
              <a:latin typeface="+mn-lt"/>
              <a:ea typeface="+mn-ea"/>
              <a:cs typeface="+mn-cs"/>
            </a:rPr>
          </a:br>
          <a:r>
            <a:rPr lang="fi-FI" sz="1100" b="0" i="0" baseline="0">
              <a:effectLst/>
              <a:latin typeface="+mn-lt"/>
              <a:ea typeface="+mn-ea"/>
              <a:cs typeface="+mn-cs"/>
            </a:rPr>
            <a:t>6. Leikkaa tilanteeseen sopiviksi paloiksi.</a:t>
          </a:r>
        </a:p>
      </xdr:txBody>
    </xdr:sp>
    <xdr:clientData fLocksWithSheet="0"/>
  </xdr:twoCellAnchor>
  <xdr:twoCellAnchor editAs="oneCell">
    <xdr:from>
      <xdr:col>0</xdr:col>
      <xdr:colOff>0</xdr:colOff>
      <xdr:row>47</xdr:row>
      <xdr:rowOff>0</xdr:rowOff>
    </xdr:from>
    <xdr:to>
      <xdr:col>8</xdr:col>
      <xdr:colOff>442816</xdr:colOff>
      <xdr:row>50</xdr:row>
      <xdr:rowOff>161428</xdr:rowOff>
    </xdr:to>
    <xdr:pic>
      <xdr:nvPicPr>
        <xdr:cNvPr id="8" name="Kuva 7">
          <a:extLst>
            <a:ext uri="{FF2B5EF4-FFF2-40B4-BE49-F238E27FC236}">
              <a16:creationId xmlns:a16="http://schemas.microsoft.com/office/drawing/2014/main" id="{09F0B846-3C12-4346-8360-2974C7CA46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813598"/>
          <a:ext cx="5855804" cy="6492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A45FE-D00A-4CCD-AEBC-2B62DB239669}">
  <dimension ref="A1:H48"/>
  <sheetViews>
    <sheetView tabSelected="1" showWhiteSpace="0" view="pageLayout" zoomScale="115" zoomScaleNormal="100" zoomScalePageLayoutView="115"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 t="shared" ref="A6:A20" si="0">100*F6/(100-D6)</f>
        <v>0.5</v>
      </c>
      <c r="B6" s="14" t="s">
        <v>12</v>
      </c>
      <c r="C6" s="9"/>
      <c r="D6" s="10"/>
      <c r="E6" s="36" t="s">
        <v>56</v>
      </c>
      <c r="F6" s="11">
        <v>0.5</v>
      </c>
      <c r="G6" s="12">
        <f t="shared" ref="G6:G20" si="1">100*C6/(100-D6)</f>
        <v>0</v>
      </c>
      <c r="H6" s="13">
        <f t="shared" ref="H6:H15" si="2">F6*G6</f>
        <v>0</v>
      </c>
    </row>
    <row r="7" spans="1:8" x14ac:dyDescent="0.2">
      <c r="A7" s="7">
        <f t="shared" si="0"/>
        <v>1.4</v>
      </c>
      <c r="B7" s="14" t="s">
        <v>12</v>
      </c>
      <c r="C7" s="9"/>
      <c r="D7" s="10"/>
      <c r="E7" s="36" t="s">
        <v>47</v>
      </c>
      <c r="F7" s="11">
        <v>1.4</v>
      </c>
      <c r="G7" s="12">
        <f t="shared" si="1"/>
        <v>0</v>
      </c>
      <c r="H7" s="13">
        <f t="shared" si="2"/>
        <v>0</v>
      </c>
    </row>
    <row r="8" spans="1:8" x14ac:dyDescent="0.2">
      <c r="A8" s="7">
        <f t="shared" si="0"/>
        <v>0.3</v>
      </c>
      <c r="B8" s="14" t="s">
        <v>12</v>
      </c>
      <c r="C8" s="9"/>
      <c r="D8" s="10"/>
      <c r="E8" s="15" t="s">
        <v>57</v>
      </c>
      <c r="F8" s="11">
        <v>0.3</v>
      </c>
      <c r="G8" s="12">
        <f t="shared" si="1"/>
        <v>0</v>
      </c>
      <c r="H8" s="13">
        <f t="shared" si="2"/>
        <v>0</v>
      </c>
    </row>
    <row r="9" spans="1:8" x14ac:dyDescent="0.2">
      <c r="A9" s="7">
        <f t="shared" si="0"/>
        <v>0.2</v>
      </c>
      <c r="B9" s="8" t="s">
        <v>12</v>
      </c>
      <c r="C9" s="9"/>
      <c r="D9" s="10"/>
      <c r="E9" s="15" t="s">
        <v>43</v>
      </c>
      <c r="F9" s="11">
        <v>0.2</v>
      </c>
      <c r="G9" s="12">
        <f t="shared" si="1"/>
        <v>0</v>
      </c>
      <c r="H9" s="13">
        <f t="shared" si="2"/>
        <v>0</v>
      </c>
    </row>
    <row r="10" spans="1:8" x14ac:dyDescent="0.2">
      <c r="A10" s="7">
        <f t="shared" si="0"/>
        <v>0.08</v>
      </c>
      <c r="B10" s="8" t="s">
        <v>12</v>
      </c>
      <c r="C10" s="9"/>
      <c r="D10" s="10"/>
      <c r="E10" s="15" t="s">
        <v>58</v>
      </c>
      <c r="F10" s="18">
        <v>0.08</v>
      </c>
      <c r="G10" s="12">
        <f t="shared" si="1"/>
        <v>0</v>
      </c>
      <c r="H10" s="13">
        <f t="shared" si="2"/>
        <v>0</v>
      </c>
    </row>
    <row r="11" spans="1:8" x14ac:dyDescent="0.2">
      <c r="A11" s="7">
        <f t="shared" si="0"/>
        <v>0.02</v>
      </c>
      <c r="B11" s="8" t="s">
        <v>12</v>
      </c>
      <c r="C11" s="9"/>
      <c r="D11" s="10"/>
      <c r="E11" s="15" t="s">
        <v>59</v>
      </c>
      <c r="F11" s="11">
        <v>0.02</v>
      </c>
      <c r="G11" s="12">
        <f t="shared" si="1"/>
        <v>0</v>
      </c>
      <c r="H11" s="13">
        <f t="shared" si="2"/>
        <v>0</v>
      </c>
    </row>
    <row r="12" spans="1:8" x14ac:dyDescent="0.2">
      <c r="A12" s="7">
        <f t="shared" si="0"/>
        <v>0.15</v>
      </c>
      <c r="B12" s="8" t="s">
        <v>12</v>
      </c>
      <c r="C12" s="9"/>
      <c r="D12" s="10"/>
      <c r="E12" s="15" t="s">
        <v>60</v>
      </c>
      <c r="F12" s="11">
        <v>0.15</v>
      </c>
      <c r="G12" s="12">
        <f t="shared" si="1"/>
        <v>0</v>
      </c>
      <c r="H12" s="13">
        <f t="shared" si="2"/>
        <v>0</v>
      </c>
    </row>
    <row r="13" spans="1:8" x14ac:dyDescent="0.2">
      <c r="A13" s="7">
        <f t="shared" si="0"/>
        <v>0.15</v>
      </c>
      <c r="B13" s="8" t="s">
        <v>12</v>
      </c>
      <c r="C13" s="9"/>
      <c r="D13" s="10"/>
      <c r="E13" s="37" t="s">
        <v>61</v>
      </c>
      <c r="F13" s="11">
        <v>0.15</v>
      </c>
      <c r="G13" s="12">
        <f t="shared" si="1"/>
        <v>0</v>
      </c>
      <c r="H13" s="13">
        <f t="shared" si="2"/>
        <v>0</v>
      </c>
    </row>
    <row r="14" spans="1:8" x14ac:dyDescent="0.2">
      <c r="A14" s="7">
        <f t="shared" si="0"/>
        <v>1.4999999999999999E-2</v>
      </c>
      <c r="B14" s="8" t="s">
        <v>12</v>
      </c>
      <c r="C14" s="9"/>
      <c r="D14" s="10"/>
      <c r="E14" s="15" t="s">
        <v>62</v>
      </c>
      <c r="F14" s="11">
        <v>1.4999999999999999E-2</v>
      </c>
      <c r="G14" s="12">
        <f t="shared" si="1"/>
        <v>0</v>
      </c>
      <c r="H14" s="13">
        <f t="shared" si="2"/>
        <v>0</v>
      </c>
    </row>
    <row r="15" spans="1:8" x14ac:dyDescent="0.2">
      <c r="A15" s="7">
        <f t="shared" si="0"/>
        <v>5.0000000000000001E-3</v>
      </c>
      <c r="B15" s="8" t="s">
        <v>12</v>
      </c>
      <c r="C15" s="9"/>
      <c r="D15" s="10"/>
      <c r="E15" s="15" t="s">
        <v>63</v>
      </c>
      <c r="F15" s="11">
        <v>5.0000000000000001E-3</v>
      </c>
      <c r="G15" s="12">
        <f t="shared" si="1"/>
        <v>0</v>
      </c>
      <c r="H15" s="13">
        <f t="shared" si="2"/>
        <v>0</v>
      </c>
    </row>
    <row r="16" spans="1:8" x14ac:dyDescent="0.2">
      <c r="A16" s="7">
        <f t="shared" si="0"/>
        <v>2E-3</v>
      </c>
      <c r="B16" s="8" t="s">
        <v>12</v>
      </c>
      <c r="C16" s="9"/>
      <c r="D16" s="10"/>
      <c r="E16" s="15" t="s">
        <v>64</v>
      </c>
      <c r="F16" s="11">
        <v>2E-3</v>
      </c>
      <c r="G16" s="12">
        <f t="shared" si="1"/>
        <v>0</v>
      </c>
      <c r="H16" s="13"/>
    </row>
    <row r="17" spans="1:8" x14ac:dyDescent="0.2">
      <c r="A17" s="7">
        <f t="shared" si="0"/>
        <v>0</v>
      </c>
      <c r="B17" s="8"/>
      <c r="C17" s="9"/>
      <c r="D17" s="10"/>
      <c r="E17" s="15"/>
      <c r="F17" s="11"/>
      <c r="G17" s="12">
        <f t="shared" si="1"/>
        <v>0</v>
      </c>
      <c r="H17" s="13">
        <f t="shared" ref="H17:H20" si="3">F17*G17</f>
        <v>0</v>
      </c>
    </row>
    <row r="18" spans="1:8" x14ac:dyDescent="0.2">
      <c r="A18" s="7">
        <f t="shared" si="0"/>
        <v>0</v>
      </c>
      <c r="B18" s="8"/>
      <c r="C18" s="9"/>
      <c r="D18" s="10"/>
      <c r="E18" s="15"/>
      <c r="F18" s="11"/>
      <c r="G18" s="12">
        <f t="shared" si="1"/>
        <v>0</v>
      </c>
      <c r="H18" s="13">
        <f t="shared" si="3"/>
        <v>0</v>
      </c>
    </row>
    <row r="19" spans="1:8" x14ac:dyDescent="0.2">
      <c r="A19" s="7">
        <f t="shared" si="0"/>
        <v>0</v>
      </c>
      <c r="B19" s="8"/>
      <c r="C19" s="9"/>
      <c r="D19" s="10"/>
      <c r="E19" s="15"/>
      <c r="F19" s="11"/>
      <c r="G19" s="12">
        <f t="shared" si="1"/>
        <v>0</v>
      </c>
      <c r="H19" s="13">
        <f t="shared" si="3"/>
        <v>0</v>
      </c>
    </row>
    <row r="20" spans="1:8" x14ac:dyDescent="0.2">
      <c r="A20" s="7">
        <f t="shared" si="0"/>
        <v>0</v>
      </c>
      <c r="B20" s="8"/>
      <c r="C20" s="9"/>
      <c r="D20" s="10"/>
      <c r="E20" s="15"/>
      <c r="F20" s="11"/>
      <c r="G20" s="12">
        <f t="shared" si="1"/>
        <v>0</v>
      </c>
      <c r="H20" s="13">
        <f t="shared" si="3"/>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v>
      </c>
    </row>
    <row r="23" spans="1:8" x14ac:dyDescent="0.2">
      <c r="D23" s="28"/>
      <c r="F23" s="29"/>
      <c r="H23" s="30"/>
    </row>
    <row r="24" spans="1:8" x14ac:dyDescent="0.2">
      <c r="A24" s="81" t="s">
        <v>22</v>
      </c>
      <c r="B24" s="81"/>
      <c r="C24" s="82"/>
      <c r="D24" s="31">
        <f>SUM(F6:F12)</f>
        <v>2.65</v>
      </c>
      <c r="E24" s="3" t="s">
        <v>23</v>
      </c>
    </row>
    <row r="25" spans="1:8" ht="15" x14ac:dyDescent="0.25">
      <c r="A25" s="81" t="s">
        <v>24</v>
      </c>
      <c r="B25" s="81"/>
      <c r="C25" s="82"/>
      <c r="D25" s="32">
        <v>0</v>
      </c>
      <c r="E25" s="3" t="s">
        <v>25</v>
      </c>
    </row>
    <row r="26" spans="1:8" x14ac:dyDescent="0.2">
      <c r="A26" s="81" t="s">
        <v>26</v>
      </c>
      <c r="B26" s="81"/>
      <c r="C26" s="82"/>
      <c r="D26" s="31">
        <f>D24-(D24*D25)</f>
        <v>2.65</v>
      </c>
      <c r="E26" s="3" t="s">
        <v>27</v>
      </c>
    </row>
    <row r="27" spans="1:8" x14ac:dyDescent="0.2">
      <c r="A27" s="81" t="s">
        <v>28</v>
      </c>
      <c r="B27" s="81"/>
      <c r="C27" s="82"/>
      <c r="D27" s="33">
        <v>0.09</v>
      </c>
      <c r="E27" s="3" t="s">
        <v>27</v>
      </c>
      <c r="F27" s="3" t="s">
        <v>29</v>
      </c>
      <c r="H27" s="34">
        <f>H22/D26</f>
        <v>0</v>
      </c>
    </row>
    <row r="28" spans="1:8" x14ac:dyDescent="0.2">
      <c r="A28" s="81" t="s">
        <v>30</v>
      </c>
      <c r="B28" s="81"/>
      <c r="C28" s="82"/>
      <c r="D28" s="35">
        <f>D26/D27</f>
        <v>29.444444444444443</v>
      </c>
      <c r="E28" s="3" t="s">
        <v>31</v>
      </c>
      <c r="F28" s="3" t="s">
        <v>32</v>
      </c>
      <c r="H28" s="34">
        <f>H22/D28</f>
        <v>0</v>
      </c>
    </row>
    <row r="30" spans="1:8" x14ac:dyDescent="0.2">
      <c r="A30" s="30" t="s">
        <v>33</v>
      </c>
    </row>
    <row r="38" spans="1:1" x14ac:dyDescent="0.2">
      <c r="A38" s="30"/>
    </row>
    <row r="47" spans="1:1" x14ac:dyDescent="0.2">
      <c r="A47" s="30"/>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14"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D918-0762-454A-B5AC-26A6D43B08CD}">
  <dimension ref="A1:O48"/>
  <sheetViews>
    <sheetView tabSelected="1" showWhiteSpace="0" view="pageLayout" topLeftCell="A26" zoomScale="115" zoomScaleNormal="100" zoomScalePageLayoutView="115"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15" ht="15.75" x14ac:dyDescent="0.25">
      <c r="A1" s="83" t="s">
        <v>0</v>
      </c>
      <c r="B1" s="81"/>
      <c r="C1" s="81"/>
      <c r="D1" s="81"/>
      <c r="E1" s="81"/>
      <c r="F1" s="81"/>
      <c r="G1" s="81"/>
      <c r="H1" s="81"/>
    </row>
    <row r="2" spans="1:15" ht="19.5" customHeight="1" x14ac:dyDescent="0.2">
      <c r="A2" s="1"/>
      <c r="B2" s="2"/>
      <c r="C2" s="2"/>
      <c r="D2" s="2"/>
      <c r="E2" s="2"/>
      <c r="F2" s="2"/>
      <c r="G2" s="2"/>
      <c r="H2" s="2"/>
    </row>
    <row r="3" spans="1:15" x14ac:dyDescent="0.2">
      <c r="A3" s="4" t="s">
        <v>1</v>
      </c>
      <c r="B3" s="2"/>
      <c r="C3" s="2"/>
      <c r="D3" s="2"/>
      <c r="E3" s="4" t="s">
        <v>2</v>
      </c>
      <c r="F3" s="2"/>
      <c r="G3" s="4" t="s">
        <v>3</v>
      </c>
      <c r="H3" s="2"/>
    </row>
    <row r="5" spans="1:15" x14ac:dyDescent="0.2">
      <c r="A5" s="5" t="s">
        <v>4</v>
      </c>
      <c r="B5" s="5" t="s">
        <v>5</v>
      </c>
      <c r="C5" s="5" t="s">
        <v>6</v>
      </c>
      <c r="D5" s="5" t="s">
        <v>7</v>
      </c>
      <c r="E5" s="5" t="s">
        <v>8</v>
      </c>
      <c r="F5" s="6" t="s">
        <v>9</v>
      </c>
      <c r="G5" s="6" t="s">
        <v>10</v>
      </c>
      <c r="H5" s="6" t="s">
        <v>11</v>
      </c>
    </row>
    <row r="6" spans="1:15" x14ac:dyDescent="0.2">
      <c r="A6" s="7">
        <f>100*F6/(100-D6)</f>
        <v>0.3</v>
      </c>
      <c r="B6" s="14" t="s">
        <v>12</v>
      </c>
      <c r="C6" s="9"/>
      <c r="D6" s="10"/>
      <c r="E6" s="36" t="s">
        <v>80</v>
      </c>
      <c r="F6" s="11">
        <v>0.3</v>
      </c>
      <c r="G6" s="12">
        <f>100*C6/(100-D6)</f>
        <v>0</v>
      </c>
      <c r="H6" s="13">
        <f>F6*G6</f>
        <v>0</v>
      </c>
      <c r="O6" s="18"/>
    </row>
    <row r="7" spans="1:15" x14ac:dyDescent="0.2">
      <c r="A7" s="7">
        <f t="shared" ref="A7:A20" si="0">100*F7/(100-D7)</f>
        <v>7.4999999999999997E-2</v>
      </c>
      <c r="B7" s="14" t="s">
        <v>12</v>
      </c>
      <c r="C7" s="9"/>
      <c r="D7" s="10"/>
      <c r="E7" s="36" t="s">
        <v>81</v>
      </c>
      <c r="F7" s="11">
        <v>7.4999999999999997E-2</v>
      </c>
      <c r="G7" s="12">
        <f t="shared" ref="G7:G20" si="1">100*C7/(100-D7)</f>
        <v>0</v>
      </c>
      <c r="H7" s="13">
        <f t="shared" ref="H7:H20" si="2">F7*G7</f>
        <v>0</v>
      </c>
      <c r="O7" s="18"/>
    </row>
    <row r="8" spans="1:15" x14ac:dyDescent="0.2">
      <c r="A8" s="7">
        <f t="shared" si="0"/>
        <v>0.05</v>
      </c>
      <c r="B8" s="14" t="s">
        <v>12</v>
      </c>
      <c r="C8" s="9"/>
      <c r="D8" s="10"/>
      <c r="E8" s="36" t="s">
        <v>82</v>
      </c>
      <c r="F8" s="11">
        <v>0.05</v>
      </c>
      <c r="G8" s="12">
        <f t="shared" si="1"/>
        <v>0</v>
      </c>
      <c r="H8" s="13">
        <f t="shared" si="2"/>
        <v>0</v>
      </c>
      <c r="O8" s="18"/>
    </row>
    <row r="9" spans="1:15" x14ac:dyDescent="0.2">
      <c r="A9" s="7">
        <f t="shared" si="0"/>
        <v>1.4999999999999999E-2</v>
      </c>
      <c r="B9" s="14" t="s">
        <v>42</v>
      </c>
      <c r="C9" s="9"/>
      <c r="D9" s="10"/>
      <c r="E9" s="36" t="s">
        <v>83</v>
      </c>
      <c r="F9" s="11">
        <v>1.4999999999999999E-2</v>
      </c>
      <c r="G9" s="12">
        <f t="shared" si="1"/>
        <v>0</v>
      </c>
      <c r="H9" s="13">
        <f t="shared" si="2"/>
        <v>0</v>
      </c>
      <c r="O9" s="18"/>
    </row>
    <row r="10" spans="1:15" x14ac:dyDescent="0.2">
      <c r="A10" s="7">
        <f t="shared" si="0"/>
        <v>0.1</v>
      </c>
      <c r="B10" s="14" t="s">
        <v>42</v>
      </c>
      <c r="C10" s="9"/>
      <c r="D10" s="10"/>
      <c r="E10" s="36" t="s">
        <v>84</v>
      </c>
      <c r="F10" s="11">
        <v>0.1</v>
      </c>
      <c r="G10" s="12">
        <f t="shared" si="1"/>
        <v>0</v>
      </c>
      <c r="H10" s="13">
        <f t="shared" si="2"/>
        <v>0</v>
      </c>
      <c r="O10" s="18"/>
    </row>
    <row r="11" spans="1:15" x14ac:dyDescent="0.2">
      <c r="A11" s="7">
        <f t="shared" si="0"/>
        <v>0.5</v>
      </c>
      <c r="B11" s="14" t="s">
        <v>42</v>
      </c>
      <c r="C11" s="9"/>
      <c r="D11" s="10"/>
      <c r="E11" s="36" t="s">
        <v>85</v>
      </c>
      <c r="F11" s="11">
        <v>0.5</v>
      </c>
      <c r="G11" s="12">
        <f t="shared" si="1"/>
        <v>0</v>
      </c>
      <c r="H11" s="13">
        <f t="shared" si="2"/>
        <v>0</v>
      </c>
      <c r="O11" s="18"/>
    </row>
    <row r="12" spans="1:15" x14ac:dyDescent="0.2">
      <c r="A12" s="7">
        <f t="shared" si="0"/>
        <v>5.0000000000000001E-3</v>
      </c>
      <c r="B12" s="14" t="s">
        <v>42</v>
      </c>
      <c r="C12" s="9"/>
      <c r="D12" s="10"/>
      <c r="E12" s="36" t="s">
        <v>86</v>
      </c>
      <c r="F12" s="11">
        <v>5.0000000000000001E-3</v>
      </c>
      <c r="G12" s="12">
        <f t="shared" si="1"/>
        <v>0</v>
      </c>
      <c r="H12" s="13">
        <f t="shared" si="2"/>
        <v>0</v>
      </c>
      <c r="O12" s="18"/>
    </row>
    <row r="13" spans="1:15" x14ac:dyDescent="0.2">
      <c r="A13" s="7">
        <f t="shared" si="0"/>
        <v>0.1</v>
      </c>
      <c r="B13" s="14" t="s">
        <v>42</v>
      </c>
      <c r="C13" s="9"/>
      <c r="D13" s="10"/>
      <c r="E13" s="36" t="s">
        <v>87</v>
      </c>
      <c r="F13" s="11">
        <v>0.1</v>
      </c>
      <c r="G13" s="12">
        <f t="shared" si="1"/>
        <v>0</v>
      </c>
      <c r="H13" s="13">
        <f t="shared" si="2"/>
        <v>0</v>
      </c>
      <c r="O13" s="18"/>
    </row>
    <row r="14" spans="1:15" x14ac:dyDescent="0.2">
      <c r="A14" s="7">
        <f t="shared" si="0"/>
        <v>7.4999999999999997E-2</v>
      </c>
      <c r="B14" s="14" t="s">
        <v>12</v>
      </c>
      <c r="C14" s="9"/>
      <c r="D14" s="10"/>
      <c r="E14" s="15" t="s">
        <v>88</v>
      </c>
      <c r="F14" s="11">
        <v>7.4999999999999997E-2</v>
      </c>
      <c r="G14" s="12">
        <f t="shared" si="1"/>
        <v>0</v>
      </c>
      <c r="H14" s="13">
        <f t="shared" si="2"/>
        <v>0</v>
      </c>
      <c r="O14" s="18"/>
    </row>
    <row r="15" spans="1:15" x14ac:dyDescent="0.2">
      <c r="A15" s="7">
        <f t="shared" si="0"/>
        <v>0</v>
      </c>
      <c r="B15" s="8"/>
      <c r="C15" s="9"/>
      <c r="D15" s="10"/>
      <c r="E15" s="15"/>
      <c r="F15" s="11"/>
      <c r="G15" s="12">
        <f t="shared" si="1"/>
        <v>0</v>
      </c>
      <c r="H15" s="13">
        <f t="shared" si="2"/>
        <v>0</v>
      </c>
    </row>
    <row r="16" spans="1:15" x14ac:dyDescent="0.2">
      <c r="A16" s="7">
        <f t="shared" si="0"/>
        <v>0</v>
      </c>
      <c r="B16" s="8"/>
      <c r="C16" s="9"/>
      <c r="D16" s="10"/>
      <c r="E16" s="38" t="s">
        <v>89</v>
      </c>
      <c r="F16" s="11"/>
      <c r="G16" s="12">
        <f t="shared" si="1"/>
        <v>0</v>
      </c>
      <c r="H16" s="13"/>
    </row>
    <row r="17" spans="1:8" x14ac:dyDescent="0.2">
      <c r="A17" s="7">
        <f t="shared" si="0"/>
        <v>0</v>
      </c>
      <c r="B17" s="8"/>
      <c r="C17" s="9"/>
      <c r="D17" s="10"/>
      <c r="E17" s="36" t="s">
        <v>90</v>
      </c>
      <c r="F17" s="11"/>
      <c r="G17" s="12">
        <f t="shared" si="1"/>
        <v>0</v>
      </c>
      <c r="H17" s="13">
        <f t="shared" si="2"/>
        <v>0</v>
      </c>
    </row>
    <row r="18" spans="1:8" x14ac:dyDescent="0.2">
      <c r="A18" s="7">
        <f t="shared" si="0"/>
        <v>0</v>
      </c>
      <c r="B18" s="8"/>
      <c r="C18" s="9"/>
      <c r="D18" s="10"/>
      <c r="E18" s="36" t="s">
        <v>91</v>
      </c>
      <c r="F18" s="11"/>
      <c r="G18" s="12">
        <f t="shared" si="1"/>
        <v>0</v>
      </c>
      <c r="H18" s="13">
        <f t="shared" si="2"/>
        <v>0</v>
      </c>
    </row>
    <row r="19" spans="1:8" x14ac:dyDescent="0.2">
      <c r="A19" s="7">
        <f t="shared" si="0"/>
        <v>0</v>
      </c>
      <c r="B19" s="8"/>
      <c r="C19" s="9"/>
      <c r="D19" s="10"/>
      <c r="E19" s="15"/>
      <c r="F19" s="11"/>
      <c r="G19" s="12">
        <f t="shared" si="1"/>
        <v>0</v>
      </c>
      <c r="H19" s="13">
        <f t="shared" si="2"/>
        <v>0</v>
      </c>
    </row>
    <row r="20" spans="1:8" x14ac:dyDescent="0.2">
      <c r="A20" s="7">
        <f t="shared" si="0"/>
        <v>0</v>
      </c>
      <c r="B20" s="8"/>
      <c r="C20" s="9"/>
      <c r="D20" s="10"/>
      <c r="E20" s="15"/>
      <c r="F20" s="11"/>
      <c r="G20" s="12">
        <f t="shared" si="1"/>
        <v>0</v>
      </c>
      <c r="H20" s="13">
        <f t="shared" si="2"/>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v>
      </c>
    </row>
    <row r="23" spans="1:8" x14ac:dyDescent="0.2">
      <c r="D23" s="28"/>
      <c r="F23" s="29"/>
      <c r="H23" s="30"/>
    </row>
    <row r="24" spans="1:8" x14ac:dyDescent="0.2">
      <c r="A24" s="81" t="s">
        <v>22</v>
      </c>
      <c r="B24" s="81"/>
      <c r="C24" s="82"/>
      <c r="D24" s="31">
        <f>SUM(F6:F14)</f>
        <v>1.22</v>
      </c>
      <c r="E24" s="3" t="s">
        <v>23</v>
      </c>
    </row>
    <row r="25" spans="1:8" ht="15" x14ac:dyDescent="0.25">
      <c r="A25" s="81" t="s">
        <v>24</v>
      </c>
      <c r="B25" s="81"/>
      <c r="C25" s="82"/>
      <c r="D25" s="32">
        <v>0.1</v>
      </c>
      <c r="E25" s="3" t="s">
        <v>25</v>
      </c>
    </row>
    <row r="26" spans="1:8" x14ac:dyDescent="0.2">
      <c r="A26" s="81" t="s">
        <v>26</v>
      </c>
      <c r="B26" s="81"/>
      <c r="C26" s="82"/>
      <c r="D26" s="31">
        <f>D24-(D24*D25)</f>
        <v>1.0979999999999999</v>
      </c>
      <c r="E26" s="3" t="s">
        <v>27</v>
      </c>
    </row>
    <row r="27" spans="1:8" x14ac:dyDescent="0.2">
      <c r="A27" s="81" t="s">
        <v>28</v>
      </c>
      <c r="B27" s="81"/>
      <c r="C27" s="82"/>
      <c r="D27" s="33">
        <v>0.15</v>
      </c>
      <c r="E27" s="3" t="s">
        <v>27</v>
      </c>
      <c r="F27" s="3" t="s">
        <v>29</v>
      </c>
      <c r="H27" s="34">
        <f>H22/D26</f>
        <v>0</v>
      </c>
    </row>
    <row r="28" spans="1:8" x14ac:dyDescent="0.2">
      <c r="A28" s="81" t="s">
        <v>30</v>
      </c>
      <c r="B28" s="81"/>
      <c r="C28" s="82"/>
      <c r="D28" s="35">
        <f>D26/D27</f>
        <v>7.3199999999999994</v>
      </c>
      <c r="E28" s="3" t="s">
        <v>31</v>
      </c>
      <c r="F28" s="3" t="s">
        <v>32</v>
      </c>
      <c r="H28" s="34">
        <f>H22/D28</f>
        <v>0</v>
      </c>
    </row>
    <row r="30" spans="1:8" x14ac:dyDescent="0.2">
      <c r="A30" s="30" t="s">
        <v>33</v>
      </c>
    </row>
    <row r="38" spans="1:1" x14ac:dyDescent="0.2">
      <c r="A38" s="30"/>
    </row>
    <row r="47" spans="1:1" x14ac:dyDescent="0.2">
      <c r="A47" s="30"/>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5"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B2CB-67F3-4767-9C65-024FFFCCFF3F}">
  <dimension ref="A1:H48"/>
  <sheetViews>
    <sheetView tabSelected="1" showWhiteSpace="0" view="pageLayout" topLeftCell="A29" zoomScale="115" zoomScaleNormal="100" zoomScalePageLayoutView="115"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2.5000000000000001E-2</v>
      </c>
      <c r="B6" s="14" t="s">
        <v>92</v>
      </c>
      <c r="C6" s="9">
        <v>1.1000000000000001</v>
      </c>
      <c r="D6" s="10"/>
      <c r="E6" s="36" t="s">
        <v>93</v>
      </c>
      <c r="F6" s="11">
        <v>2.5000000000000001E-2</v>
      </c>
      <c r="G6" s="12">
        <f>100*C6/(100-D6)</f>
        <v>1.1000000000000001</v>
      </c>
      <c r="H6" s="13">
        <f>F6*G6</f>
        <v>2.7500000000000004E-2</v>
      </c>
    </row>
    <row r="7" spans="1:8" x14ac:dyDescent="0.2">
      <c r="A7" s="7">
        <f t="shared" ref="A7:A20" si="0">100*F7/(100-D7)</f>
        <v>0.2</v>
      </c>
      <c r="B7" s="14" t="s">
        <v>42</v>
      </c>
      <c r="C7" s="9">
        <v>4.25</v>
      </c>
      <c r="D7" s="10"/>
      <c r="E7" s="36" t="s">
        <v>44</v>
      </c>
      <c r="F7" s="11">
        <v>0.2</v>
      </c>
      <c r="G7" s="12">
        <f t="shared" ref="G7:G20" si="1">100*C7/(100-D7)</f>
        <v>4.25</v>
      </c>
      <c r="H7" s="13">
        <f t="shared" ref="H7:H20" si="2">F7*G7</f>
        <v>0.85000000000000009</v>
      </c>
    </row>
    <row r="8" spans="1:8" x14ac:dyDescent="0.2">
      <c r="A8" s="7">
        <f t="shared" si="0"/>
        <v>0</v>
      </c>
      <c r="B8" s="8"/>
      <c r="C8" s="9"/>
      <c r="D8" s="10"/>
      <c r="E8" s="15"/>
      <c r="F8" s="11"/>
      <c r="G8" s="12">
        <f t="shared" si="1"/>
        <v>0</v>
      </c>
      <c r="H8" s="13">
        <f t="shared" si="2"/>
        <v>0</v>
      </c>
    </row>
    <row r="9" spans="1:8" x14ac:dyDescent="0.2">
      <c r="A9" s="7">
        <f t="shared" si="0"/>
        <v>0</v>
      </c>
      <c r="B9" s="8"/>
      <c r="C9" s="9"/>
      <c r="D9" s="10"/>
      <c r="E9" s="15"/>
      <c r="F9" s="18"/>
      <c r="G9" s="12">
        <f t="shared" si="1"/>
        <v>0</v>
      </c>
      <c r="H9" s="13">
        <f t="shared" si="2"/>
        <v>0</v>
      </c>
    </row>
    <row r="10" spans="1:8" x14ac:dyDescent="0.2">
      <c r="A10" s="7">
        <f t="shared" si="0"/>
        <v>0</v>
      </c>
      <c r="B10" s="8"/>
      <c r="C10" s="9"/>
      <c r="D10" s="10"/>
      <c r="E10" s="15"/>
      <c r="F10" s="11"/>
      <c r="G10" s="12">
        <f t="shared" si="1"/>
        <v>0</v>
      </c>
      <c r="H10" s="13">
        <f t="shared" si="2"/>
        <v>0</v>
      </c>
    </row>
    <row r="11" spans="1:8" x14ac:dyDescent="0.2">
      <c r="A11" s="7">
        <f t="shared" si="0"/>
        <v>0</v>
      </c>
      <c r="B11" s="8"/>
      <c r="C11" s="9"/>
      <c r="D11" s="10"/>
      <c r="E11" s="15"/>
      <c r="F11" s="11"/>
      <c r="G11" s="12">
        <f t="shared" si="1"/>
        <v>0</v>
      </c>
      <c r="H11" s="13">
        <f t="shared" si="2"/>
        <v>0</v>
      </c>
    </row>
    <row r="12" spans="1:8" x14ac:dyDescent="0.2">
      <c r="A12" s="7">
        <f t="shared" si="0"/>
        <v>0</v>
      </c>
      <c r="B12" s="8"/>
      <c r="C12" s="9"/>
      <c r="D12" s="10"/>
      <c r="E12" s="15"/>
      <c r="F12" s="11"/>
      <c r="G12" s="12">
        <f t="shared" si="1"/>
        <v>0</v>
      </c>
      <c r="H12" s="13">
        <f t="shared" si="2"/>
        <v>0</v>
      </c>
    </row>
    <row r="13" spans="1:8" x14ac:dyDescent="0.2">
      <c r="A13" s="7">
        <f t="shared" si="0"/>
        <v>0</v>
      </c>
      <c r="B13" s="8"/>
      <c r="C13" s="9"/>
      <c r="D13" s="10"/>
      <c r="E13" s="15"/>
      <c r="F13" s="11"/>
      <c r="G13" s="12">
        <f t="shared" si="1"/>
        <v>0</v>
      </c>
      <c r="H13" s="13">
        <f t="shared" si="2"/>
        <v>0</v>
      </c>
    </row>
    <row r="14" spans="1:8" x14ac:dyDescent="0.2">
      <c r="A14" s="7">
        <f t="shared" si="0"/>
        <v>0</v>
      </c>
      <c r="B14" s="8"/>
      <c r="C14" s="9"/>
      <c r="D14" s="10"/>
      <c r="E14" s="15"/>
      <c r="F14" s="11"/>
      <c r="G14" s="12">
        <f t="shared" si="1"/>
        <v>0</v>
      </c>
      <c r="H14" s="13">
        <f t="shared" si="2"/>
        <v>0</v>
      </c>
    </row>
    <row r="15" spans="1:8" x14ac:dyDescent="0.2">
      <c r="A15" s="7">
        <f t="shared" si="0"/>
        <v>0</v>
      </c>
      <c r="B15" s="8"/>
      <c r="C15" s="9"/>
      <c r="D15" s="10"/>
      <c r="E15" s="15"/>
      <c r="F15" s="11"/>
      <c r="G15" s="12">
        <f t="shared" si="1"/>
        <v>0</v>
      </c>
      <c r="H15" s="13">
        <f t="shared" si="2"/>
        <v>0</v>
      </c>
    </row>
    <row r="16" spans="1:8" x14ac:dyDescent="0.2">
      <c r="A16" s="7">
        <f t="shared" si="0"/>
        <v>0</v>
      </c>
      <c r="B16" s="8"/>
      <c r="C16" s="9"/>
      <c r="D16" s="10"/>
      <c r="E16" s="15"/>
      <c r="F16" s="11"/>
      <c r="G16" s="12">
        <f t="shared" si="1"/>
        <v>0</v>
      </c>
      <c r="H16" s="13"/>
    </row>
    <row r="17" spans="1:8" x14ac:dyDescent="0.2">
      <c r="A17" s="7">
        <f t="shared" si="0"/>
        <v>0</v>
      </c>
      <c r="B17" s="8"/>
      <c r="C17" s="9"/>
      <c r="D17" s="10"/>
      <c r="E17" s="15"/>
      <c r="F17" s="11"/>
      <c r="G17" s="12">
        <f t="shared" si="1"/>
        <v>0</v>
      </c>
      <c r="H17" s="13">
        <f t="shared" si="2"/>
        <v>0</v>
      </c>
    </row>
    <row r="18" spans="1:8" x14ac:dyDescent="0.2">
      <c r="A18" s="7">
        <f t="shared" si="0"/>
        <v>0</v>
      </c>
      <c r="B18" s="8"/>
      <c r="C18" s="9"/>
      <c r="D18" s="10"/>
      <c r="E18" s="15"/>
      <c r="F18" s="11"/>
      <c r="G18" s="12">
        <f t="shared" si="1"/>
        <v>0</v>
      </c>
      <c r="H18" s="13">
        <f t="shared" si="2"/>
        <v>0</v>
      </c>
    </row>
    <row r="19" spans="1:8" x14ac:dyDescent="0.2">
      <c r="A19" s="7">
        <f t="shared" si="0"/>
        <v>0</v>
      </c>
      <c r="B19" s="8"/>
      <c r="C19" s="9"/>
      <c r="D19" s="10"/>
      <c r="E19" s="15"/>
      <c r="F19" s="11"/>
      <c r="G19" s="12">
        <f t="shared" si="1"/>
        <v>0</v>
      </c>
      <c r="H19" s="13">
        <f t="shared" si="2"/>
        <v>0</v>
      </c>
    </row>
    <row r="20" spans="1:8" x14ac:dyDescent="0.2">
      <c r="A20" s="7">
        <f t="shared" si="0"/>
        <v>0</v>
      </c>
      <c r="B20" s="8"/>
      <c r="C20" s="9"/>
      <c r="D20" s="10"/>
      <c r="E20" s="15"/>
      <c r="F20" s="11"/>
      <c r="G20" s="12">
        <f t="shared" si="1"/>
        <v>0</v>
      </c>
      <c r="H20" s="13">
        <f t="shared" si="2"/>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0.87750000000000006</v>
      </c>
    </row>
    <row r="23" spans="1:8" x14ac:dyDescent="0.2">
      <c r="D23" s="28"/>
      <c r="F23" s="29"/>
      <c r="H23" s="30"/>
    </row>
    <row r="24" spans="1:8" x14ac:dyDescent="0.2">
      <c r="A24" s="81" t="s">
        <v>22</v>
      </c>
      <c r="B24" s="81"/>
      <c r="C24" s="82"/>
      <c r="D24" s="31">
        <f>SUM(F6:F10)</f>
        <v>0.22500000000000001</v>
      </c>
      <c r="E24" s="3" t="s">
        <v>23</v>
      </c>
    </row>
    <row r="25" spans="1:8" ht="15" x14ac:dyDescent="0.25">
      <c r="A25" s="81" t="s">
        <v>24</v>
      </c>
      <c r="B25" s="81"/>
      <c r="C25" s="82"/>
      <c r="D25" s="32"/>
      <c r="E25" s="3" t="s">
        <v>25</v>
      </c>
    </row>
    <row r="26" spans="1:8" x14ac:dyDescent="0.2">
      <c r="A26" s="81" t="s">
        <v>26</v>
      </c>
      <c r="B26" s="81"/>
      <c r="C26" s="82"/>
      <c r="D26" s="31">
        <f>D24-(D24*D25)</f>
        <v>0.22500000000000001</v>
      </c>
      <c r="E26" s="3" t="s">
        <v>27</v>
      </c>
    </row>
    <row r="27" spans="1:8" x14ac:dyDescent="0.2">
      <c r="A27" s="81" t="s">
        <v>28</v>
      </c>
      <c r="B27" s="81"/>
      <c r="C27" s="82"/>
      <c r="D27" s="33"/>
      <c r="E27" s="3" t="s">
        <v>27</v>
      </c>
      <c r="F27" s="3" t="s">
        <v>29</v>
      </c>
      <c r="H27" s="34">
        <f>H22/D26</f>
        <v>3.9000000000000004</v>
      </c>
    </row>
    <row r="28" spans="1:8" x14ac:dyDescent="0.2">
      <c r="A28" s="81" t="s">
        <v>30</v>
      </c>
      <c r="B28" s="81"/>
      <c r="C28" s="82"/>
      <c r="D28" s="35" t="e">
        <f>D26/D27</f>
        <v>#DIV/0!</v>
      </c>
      <c r="E28" s="3" t="s">
        <v>31</v>
      </c>
      <c r="F28" s="3" t="s">
        <v>32</v>
      </c>
      <c r="H28" s="34" t="e">
        <f>H22/D28</f>
        <v>#DIV/0!</v>
      </c>
    </row>
    <row r="30" spans="1:8" x14ac:dyDescent="0.2">
      <c r="A30" s="30" t="s">
        <v>33</v>
      </c>
    </row>
    <row r="38" spans="1:1" x14ac:dyDescent="0.2">
      <c r="A38" s="30"/>
    </row>
    <row r="47" spans="1:1" x14ac:dyDescent="0.2">
      <c r="A47" s="30"/>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4"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1718-E649-4566-A246-27A24EF1B348}">
  <dimension ref="A1:R48"/>
  <sheetViews>
    <sheetView tabSelected="1" view="pageLayout" topLeftCell="A6" zoomScaleNormal="100"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18" ht="15.75" x14ac:dyDescent="0.25">
      <c r="A1" s="83" t="s">
        <v>0</v>
      </c>
      <c r="B1" s="81"/>
      <c r="C1" s="81"/>
      <c r="D1" s="81"/>
      <c r="E1" s="81"/>
      <c r="F1" s="81"/>
      <c r="G1" s="81"/>
      <c r="H1" s="81"/>
    </row>
    <row r="2" spans="1:18" ht="19.5" customHeight="1" x14ac:dyDescent="0.2">
      <c r="A2" s="1"/>
      <c r="B2" s="2"/>
      <c r="C2" s="2"/>
      <c r="D2" s="2"/>
      <c r="E2" s="2"/>
      <c r="F2" s="2"/>
      <c r="G2" s="2"/>
      <c r="H2" s="2"/>
    </row>
    <row r="3" spans="1:18" x14ac:dyDescent="0.2">
      <c r="A3" s="4" t="s">
        <v>1</v>
      </c>
      <c r="B3" s="2"/>
      <c r="C3" s="2"/>
      <c r="D3" s="2"/>
      <c r="E3" s="4" t="s">
        <v>2</v>
      </c>
      <c r="F3" s="2"/>
      <c r="G3" s="4" t="s">
        <v>3</v>
      </c>
      <c r="H3" s="2"/>
      <c r="Q3" s="91"/>
      <c r="R3" s="91"/>
    </row>
    <row r="4" spans="1:18" x14ac:dyDescent="0.2">
      <c r="Q4" s="91"/>
      <c r="R4" s="91"/>
    </row>
    <row r="5" spans="1:18" x14ac:dyDescent="0.2">
      <c r="A5" s="5" t="s">
        <v>4</v>
      </c>
      <c r="B5" s="5" t="s">
        <v>5</v>
      </c>
      <c r="C5" s="5" t="s">
        <v>6</v>
      </c>
      <c r="D5" s="5" t="s">
        <v>7</v>
      </c>
      <c r="E5" s="5" t="s">
        <v>8</v>
      </c>
      <c r="F5" s="6" t="s">
        <v>9</v>
      </c>
      <c r="G5" s="6" t="s">
        <v>10</v>
      </c>
      <c r="H5" s="6" t="s">
        <v>11</v>
      </c>
      <c r="Q5" s="91"/>
      <c r="R5" s="91"/>
    </row>
    <row r="6" spans="1:18" x14ac:dyDescent="0.2">
      <c r="A6" s="7" t="e">
        <f>100*#REF!/(100-D6)</f>
        <v>#REF!</v>
      </c>
      <c r="B6" s="14" t="s">
        <v>12</v>
      </c>
      <c r="C6" s="9"/>
      <c r="D6" s="10"/>
      <c r="E6" s="36" t="s">
        <v>94</v>
      </c>
      <c r="F6" s="31">
        <v>0.25</v>
      </c>
      <c r="G6" s="12">
        <f>100*C6/(100-D6)</f>
        <v>0</v>
      </c>
      <c r="H6" s="13" t="e">
        <f>#REF!*G6</f>
        <v>#REF!</v>
      </c>
      <c r="Q6" s="92"/>
      <c r="R6" s="91"/>
    </row>
    <row r="7" spans="1:18" x14ac:dyDescent="0.2">
      <c r="A7" s="7" t="e">
        <f>100*#REF!/(100-D7)</f>
        <v>#REF!</v>
      </c>
      <c r="B7" s="14" t="s">
        <v>42</v>
      </c>
      <c r="C7" s="9"/>
      <c r="D7" s="10"/>
      <c r="E7" s="36" t="s">
        <v>95</v>
      </c>
      <c r="F7" s="31">
        <v>0.17499999999999999</v>
      </c>
      <c r="G7" s="12">
        <f t="shared" ref="G7:G20" si="0">100*C7/(100-D7)</f>
        <v>0</v>
      </c>
      <c r="H7" s="13" t="e">
        <f>#REF!*G7</f>
        <v>#REF!</v>
      </c>
      <c r="N7" s="91"/>
      <c r="Q7" s="92"/>
      <c r="R7" s="91"/>
    </row>
    <row r="8" spans="1:18" x14ac:dyDescent="0.2">
      <c r="A8" s="7" t="e">
        <f>100*#REF!/(100-D8)</f>
        <v>#REF!</v>
      </c>
      <c r="B8" s="8" t="s">
        <v>42</v>
      </c>
      <c r="C8" s="9"/>
      <c r="D8" s="10"/>
      <c r="E8" s="15" t="s">
        <v>96</v>
      </c>
      <c r="F8" s="31">
        <v>0.05</v>
      </c>
      <c r="G8" s="12">
        <f t="shared" si="0"/>
        <v>0</v>
      </c>
      <c r="H8" s="13" t="e">
        <f>#REF!*G8</f>
        <v>#REF!</v>
      </c>
      <c r="N8" s="91"/>
      <c r="Q8" s="92"/>
      <c r="R8" s="91"/>
    </row>
    <row r="9" spans="1:18" x14ac:dyDescent="0.2">
      <c r="A9" s="7" t="e">
        <f>100*#REF!/(100-D9)</f>
        <v>#REF!</v>
      </c>
      <c r="B9" s="8" t="s">
        <v>12</v>
      </c>
      <c r="C9" s="9"/>
      <c r="D9" s="10"/>
      <c r="E9" s="15" t="s">
        <v>63</v>
      </c>
      <c r="F9" s="31">
        <v>1.5E-3</v>
      </c>
      <c r="G9" s="12">
        <f t="shared" si="0"/>
        <v>0</v>
      </c>
      <c r="H9" s="13" t="e">
        <f>#REF!*G9</f>
        <v>#REF!</v>
      </c>
      <c r="N9" s="92"/>
      <c r="Q9" s="92"/>
      <c r="R9" s="91"/>
    </row>
    <row r="10" spans="1:18" x14ac:dyDescent="0.2">
      <c r="A10" s="7">
        <f t="shared" ref="A7:A20" si="1">100*F10/(100-D10)</f>
        <v>0</v>
      </c>
      <c r="B10" s="8"/>
      <c r="C10" s="9"/>
      <c r="D10" s="10"/>
      <c r="E10" s="15"/>
      <c r="F10" s="11"/>
      <c r="G10" s="12">
        <f t="shared" si="0"/>
        <v>0</v>
      </c>
      <c r="H10" s="13">
        <f t="shared" ref="H7:H20" si="2">F10*G10</f>
        <v>0</v>
      </c>
      <c r="N10" s="92"/>
      <c r="Q10" s="91"/>
      <c r="R10" s="91"/>
    </row>
    <row r="11" spans="1:18" x14ac:dyDescent="0.2">
      <c r="A11" s="7">
        <f t="shared" si="1"/>
        <v>0</v>
      </c>
      <c r="B11" s="8"/>
      <c r="C11" s="9"/>
      <c r="D11" s="10"/>
      <c r="E11" s="38" t="s">
        <v>97</v>
      </c>
      <c r="F11" s="11"/>
      <c r="G11" s="12">
        <f t="shared" si="0"/>
        <v>0</v>
      </c>
      <c r="H11" s="13">
        <f t="shared" si="2"/>
        <v>0</v>
      </c>
      <c r="N11" s="92"/>
    </row>
    <row r="12" spans="1:18" x14ac:dyDescent="0.2">
      <c r="A12" s="7">
        <f t="shared" si="1"/>
        <v>0.5</v>
      </c>
      <c r="B12" s="8" t="s">
        <v>42</v>
      </c>
      <c r="C12" s="9"/>
      <c r="D12" s="10"/>
      <c r="E12" s="15" t="s">
        <v>39</v>
      </c>
      <c r="F12" s="11">
        <v>0.5</v>
      </c>
      <c r="G12" s="12">
        <f t="shared" si="0"/>
        <v>0</v>
      </c>
      <c r="H12" s="13">
        <f t="shared" si="2"/>
        <v>0</v>
      </c>
      <c r="N12" s="92"/>
    </row>
    <row r="13" spans="1:18" x14ac:dyDescent="0.2">
      <c r="A13" s="7">
        <f t="shared" si="1"/>
        <v>0.05</v>
      </c>
      <c r="B13" s="8" t="s">
        <v>12</v>
      </c>
      <c r="C13" s="9"/>
      <c r="D13" s="10"/>
      <c r="E13" s="15" t="s">
        <v>98</v>
      </c>
      <c r="F13" s="11">
        <v>0.05</v>
      </c>
      <c r="G13" s="12">
        <f t="shared" si="0"/>
        <v>0</v>
      </c>
      <c r="H13" s="13">
        <f t="shared" si="2"/>
        <v>0</v>
      </c>
      <c r="N13" s="91"/>
    </row>
    <row r="14" spans="1:18" x14ac:dyDescent="0.2">
      <c r="A14" s="7">
        <f t="shared" si="1"/>
        <v>0</v>
      </c>
      <c r="B14" s="8"/>
      <c r="C14" s="9"/>
      <c r="D14" s="10"/>
      <c r="E14" s="15"/>
      <c r="F14" s="11"/>
      <c r="G14" s="12">
        <f t="shared" si="0"/>
        <v>0</v>
      </c>
      <c r="H14" s="13">
        <f t="shared" si="2"/>
        <v>0</v>
      </c>
    </row>
    <row r="15" spans="1:18" x14ac:dyDescent="0.2">
      <c r="A15" s="7">
        <f t="shared" si="1"/>
        <v>0</v>
      </c>
      <c r="B15" s="8"/>
      <c r="C15" s="9"/>
      <c r="D15" s="10"/>
      <c r="E15" s="15"/>
      <c r="F15" s="11"/>
      <c r="G15" s="12">
        <f t="shared" si="0"/>
        <v>0</v>
      </c>
      <c r="H15" s="13">
        <f t="shared" si="2"/>
        <v>0</v>
      </c>
    </row>
    <row r="16" spans="1:18" x14ac:dyDescent="0.2">
      <c r="A16" s="7">
        <f t="shared" si="1"/>
        <v>0</v>
      </c>
      <c r="B16" s="8"/>
      <c r="C16" s="9"/>
      <c r="D16" s="10"/>
      <c r="E16" s="15"/>
      <c r="F16" s="11"/>
      <c r="G16" s="12">
        <f t="shared" si="0"/>
        <v>0</v>
      </c>
      <c r="H16" s="13"/>
    </row>
    <row r="17" spans="1:8" x14ac:dyDescent="0.2">
      <c r="A17" s="7">
        <f t="shared" si="1"/>
        <v>0</v>
      </c>
      <c r="B17" s="8"/>
      <c r="C17" s="9"/>
      <c r="D17" s="10"/>
      <c r="E17" s="15"/>
      <c r="F17" s="11"/>
      <c r="G17" s="12">
        <f t="shared" si="0"/>
        <v>0</v>
      </c>
      <c r="H17" s="13">
        <f t="shared" si="2"/>
        <v>0</v>
      </c>
    </row>
    <row r="18" spans="1:8" x14ac:dyDescent="0.2">
      <c r="A18" s="7">
        <f t="shared" si="1"/>
        <v>0</v>
      </c>
      <c r="B18" s="8"/>
      <c r="C18" s="9"/>
      <c r="D18" s="10"/>
      <c r="E18" s="15"/>
      <c r="F18" s="11"/>
      <c r="G18" s="12">
        <f t="shared" si="0"/>
        <v>0</v>
      </c>
      <c r="H18" s="13">
        <f t="shared" si="2"/>
        <v>0</v>
      </c>
    </row>
    <row r="19" spans="1:8" x14ac:dyDescent="0.2">
      <c r="A19" s="7">
        <f t="shared" si="1"/>
        <v>0</v>
      </c>
      <c r="B19" s="8"/>
      <c r="C19" s="9"/>
      <c r="D19" s="10"/>
      <c r="E19" s="15"/>
      <c r="F19" s="11"/>
      <c r="G19" s="12">
        <f t="shared" si="0"/>
        <v>0</v>
      </c>
      <c r="H19" s="13">
        <f t="shared" si="2"/>
        <v>0</v>
      </c>
    </row>
    <row r="20" spans="1:8" x14ac:dyDescent="0.2">
      <c r="A20" s="7">
        <f t="shared" si="1"/>
        <v>0</v>
      </c>
      <c r="B20" s="8"/>
      <c r="C20" s="9"/>
      <c r="D20" s="10"/>
      <c r="E20" s="15"/>
      <c r="F20" s="11"/>
      <c r="G20" s="12">
        <f t="shared" si="0"/>
        <v>0</v>
      </c>
      <c r="H20" s="13">
        <f t="shared" si="2"/>
        <v>0</v>
      </c>
    </row>
    <row r="21" spans="1:8" ht="13.5" thickBot="1" x14ac:dyDescent="0.25">
      <c r="A21" s="19"/>
      <c r="B21" s="20"/>
      <c r="C21" s="21"/>
      <c r="D21" s="22"/>
      <c r="E21" s="23" t="s">
        <v>20</v>
      </c>
      <c r="F21" s="24"/>
      <c r="G21" s="25"/>
      <c r="H21" s="26" t="e">
        <f>F21*SUM(H6:H20)</f>
        <v>#REF!</v>
      </c>
    </row>
    <row r="22" spans="1:8" ht="13.5" thickBot="1" x14ac:dyDescent="0.25">
      <c r="A22" s="84" t="s">
        <v>21</v>
      </c>
      <c r="B22" s="84"/>
      <c r="C22" s="84"/>
      <c r="D22" s="84"/>
      <c r="E22" s="84"/>
      <c r="F22" s="84"/>
      <c r="G22" s="85"/>
      <c r="H22" s="27" t="e">
        <f>SUM(H6:H21)</f>
        <v>#REF!</v>
      </c>
    </row>
    <row r="23" spans="1:8" x14ac:dyDescent="0.2">
      <c r="D23" s="28"/>
      <c r="F23" s="29"/>
      <c r="H23" s="30"/>
    </row>
    <row r="24" spans="1:8" x14ac:dyDescent="0.2">
      <c r="A24" s="81" t="s">
        <v>22</v>
      </c>
      <c r="B24" s="81"/>
      <c r="C24" s="82"/>
      <c r="D24" s="31">
        <f>SUM(F6:F10)</f>
        <v>0.47649999999999998</v>
      </c>
      <c r="E24" s="3" t="s">
        <v>23</v>
      </c>
    </row>
    <row r="25" spans="1:8" ht="15" x14ac:dyDescent="0.25">
      <c r="A25" s="81" t="s">
        <v>24</v>
      </c>
      <c r="B25" s="81"/>
      <c r="C25" s="82"/>
      <c r="D25" s="32"/>
      <c r="E25" s="3" t="s">
        <v>25</v>
      </c>
    </row>
    <row r="26" spans="1:8" x14ac:dyDescent="0.2">
      <c r="A26" s="81" t="s">
        <v>26</v>
      </c>
      <c r="B26" s="81"/>
      <c r="C26" s="82"/>
      <c r="D26" s="31">
        <f>D24-(D24*D25)</f>
        <v>0.47649999999999998</v>
      </c>
      <c r="E26" s="3" t="s">
        <v>27</v>
      </c>
    </row>
    <row r="27" spans="1:8" x14ac:dyDescent="0.2">
      <c r="A27" s="81" t="s">
        <v>28</v>
      </c>
      <c r="B27" s="81"/>
      <c r="C27" s="82"/>
      <c r="D27" s="33">
        <v>0.15</v>
      </c>
      <c r="E27" s="3" t="s">
        <v>27</v>
      </c>
      <c r="F27" s="3" t="s">
        <v>29</v>
      </c>
      <c r="H27" s="34" t="e">
        <f>H22/D26</f>
        <v>#REF!</v>
      </c>
    </row>
    <row r="28" spans="1:8" x14ac:dyDescent="0.2">
      <c r="A28" s="81" t="s">
        <v>30</v>
      </c>
      <c r="B28" s="81"/>
      <c r="C28" s="82"/>
      <c r="D28" s="35">
        <f>D26/D27</f>
        <v>3.1766666666666667</v>
      </c>
      <c r="E28" s="3" t="s">
        <v>31</v>
      </c>
      <c r="F28" s="3" t="s">
        <v>32</v>
      </c>
      <c r="H28" s="34" t="e">
        <f>H22/D28</f>
        <v>#REF!</v>
      </c>
    </row>
    <row r="30" spans="1:8" x14ac:dyDescent="0.2">
      <c r="A30" s="30" t="s">
        <v>33</v>
      </c>
    </row>
    <row r="38" spans="1:1" x14ac:dyDescent="0.2">
      <c r="A38" s="30"/>
    </row>
    <row r="47" spans="1:1" x14ac:dyDescent="0.2">
      <c r="A47" s="30"/>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3" priority="1" stopIfTrue="1" operator="equal">
      <formula>0</formula>
    </cfRule>
  </conditionalFormatting>
  <pageMargins left="0.75" right="0.75" top="1" bottom="1" header="0.4921259845" footer="0.4921259845"/>
  <pageSetup paperSize="9" orientation="portrait" r:id="rId1"/>
  <headerFooter alignWithMargins="0">
    <oddHeader>&amp;LTAMK/AL
Alakortit/Alakortti-mallipohja</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BEB1-5ABA-44D2-ACB7-D4C319975DF6}">
  <dimension ref="A1:H48"/>
  <sheetViews>
    <sheetView tabSelected="1" showWhiteSpace="0" view="pageLayout" topLeftCell="A32" zoomScale="115" zoomScaleNormal="100" zoomScalePageLayoutView="115" workbookViewId="0">
      <selection activeCell="I22" sqref="I22"/>
    </sheetView>
  </sheetViews>
  <sheetFormatPr defaultRowHeight="12.75" x14ac:dyDescent="0.2"/>
  <cols>
    <col min="1" max="4" width="6.7109375" style="41" customWidth="1"/>
    <col min="5" max="5" width="30.140625" style="41" customWidth="1"/>
    <col min="6" max="6" width="6.7109375" style="41" customWidth="1"/>
    <col min="7" max="7" width="7.28515625" style="41" customWidth="1"/>
    <col min="8" max="8" width="6.7109375" style="41" customWidth="1"/>
    <col min="9" max="16384" width="9.140625" style="41"/>
  </cols>
  <sheetData>
    <row r="1" spans="1:8" ht="15.75" x14ac:dyDescent="0.25">
      <c r="A1" s="88" t="s">
        <v>0</v>
      </c>
      <c r="B1" s="86"/>
      <c r="C1" s="86"/>
      <c r="D1" s="86"/>
      <c r="E1" s="86"/>
      <c r="F1" s="86"/>
      <c r="G1" s="86"/>
      <c r="H1" s="86"/>
    </row>
    <row r="2" spans="1:8" ht="19.5" customHeight="1" x14ac:dyDescent="0.2">
      <c r="A2" s="39"/>
      <c r="B2" s="40"/>
      <c r="C2" s="40"/>
      <c r="D2" s="40"/>
      <c r="E2" s="40"/>
      <c r="F2" s="40"/>
      <c r="G2" s="40"/>
      <c r="H2" s="40"/>
    </row>
    <row r="3" spans="1:8" x14ac:dyDescent="0.2">
      <c r="A3" s="42" t="s">
        <v>1</v>
      </c>
      <c r="B3" s="40"/>
      <c r="C3" s="40"/>
      <c r="D3" s="40"/>
      <c r="E3" s="42" t="s">
        <v>2</v>
      </c>
      <c r="F3" s="40"/>
      <c r="G3" s="42" t="s">
        <v>3</v>
      </c>
      <c r="H3" s="40"/>
    </row>
    <row r="5" spans="1:8" x14ac:dyDescent="0.2">
      <c r="A5" s="43" t="s">
        <v>4</v>
      </c>
      <c r="B5" s="43" t="s">
        <v>5</v>
      </c>
      <c r="C5" s="43" t="s">
        <v>6</v>
      </c>
      <c r="D5" s="43" t="s">
        <v>7</v>
      </c>
      <c r="E5" s="43" t="s">
        <v>8</v>
      </c>
      <c r="F5" s="44" t="s">
        <v>9</v>
      </c>
      <c r="G5" s="44" t="s">
        <v>10</v>
      </c>
      <c r="H5" s="44" t="s">
        <v>11</v>
      </c>
    </row>
    <row r="6" spans="1:8" x14ac:dyDescent="0.2">
      <c r="A6" s="45">
        <f>100*F6/(100-D6)</f>
        <v>0.6</v>
      </c>
      <c r="B6" s="46" t="s">
        <v>12</v>
      </c>
      <c r="C6" s="47">
        <v>8</v>
      </c>
      <c r="D6" s="48"/>
      <c r="E6" s="49" t="s">
        <v>99</v>
      </c>
      <c r="F6" s="50">
        <v>0.6</v>
      </c>
      <c r="G6" s="51">
        <f>100*C6/(100-D6)</f>
        <v>8</v>
      </c>
      <c r="H6" s="52">
        <f>F6*G6</f>
        <v>4.8</v>
      </c>
    </row>
    <row r="7" spans="1:8" x14ac:dyDescent="0.2">
      <c r="A7" s="45">
        <f t="shared" ref="A7:A20" si="0">100*F7/(100-D7)</f>
        <v>0.05</v>
      </c>
      <c r="B7" s="46" t="s">
        <v>100</v>
      </c>
      <c r="C7" s="47">
        <v>5.45</v>
      </c>
      <c r="D7" s="48"/>
      <c r="E7" s="49" t="s">
        <v>44</v>
      </c>
      <c r="F7" s="50">
        <v>0.05</v>
      </c>
      <c r="G7" s="51">
        <f t="shared" ref="G7:G20" si="1">100*C7/(100-D7)</f>
        <v>5.45</v>
      </c>
      <c r="H7" s="52">
        <f t="shared" ref="H7:H10" si="2">F7*G7</f>
        <v>0.27250000000000002</v>
      </c>
    </row>
    <row r="8" spans="1:8" x14ac:dyDescent="0.2">
      <c r="A8" s="45">
        <f t="shared" si="0"/>
        <v>0.05</v>
      </c>
      <c r="B8" s="46" t="s">
        <v>12</v>
      </c>
      <c r="C8" s="47">
        <v>2.63</v>
      </c>
      <c r="D8" s="48"/>
      <c r="E8" s="49" t="s">
        <v>101</v>
      </c>
      <c r="F8" s="50">
        <v>0.05</v>
      </c>
      <c r="G8" s="51">
        <f t="shared" si="1"/>
        <v>2.63</v>
      </c>
      <c r="H8" s="52">
        <f t="shared" si="2"/>
        <v>0.13150000000000001</v>
      </c>
    </row>
    <row r="9" spans="1:8" x14ac:dyDescent="0.2">
      <c r="A9" s="53">
        <f t="shared" si="0"/>
        <v>1.4999999999999999E-2</v>
      </c>
      <c r="B9" s="54" t="s">
        <v>12</v>
      </c>
      <c r="C9" s="55">
        <v>22.9</v>
      </c>
      <c r="D9" s="56"/>
      <c r="E9" s="57" t="s">
        <v>102</v>
      </c>
      <c r="F9" s="58">
        <v>1.4999999999999999E-2</v>
      </c>
      <c r="G9" s="59">
        <f t="shared" si="1"/>
        <v>22.9</v>
      </c>
      <c r="H9" s="60">
        <f t="shared" si="2"/>
        <v>0.34349999999999997</v>
      </c>
    </row>
    <row r="10" spans="1:8" x14ac:dyDescent="0.2">
      <c r="A10" s="61">
        <f t="shared" si="0"/>
        <v>1.1764705882352941E-2</v>
      </c>
      <c r="B10" s="62" t="s">
        <v>12</v>
      </c>
      <c r="C10" s="61">
        <v>7.99</v>
      </c>
      <c r="D10" s="61">
        <v>15</v>
      </c>
      <c r="E10" s="61" t="s">
        <v>103</v>
      </c>
      <c r="F10" s="61">
        <v>0.01</v>
      </c>
      <c r="G10" s="61">
        <f t="shared" si="1"/>
        <v>9.4</v>
      </c>
      <c r="H10" s="63">
        <f t="shared" si="2"/>
        <v>9.4E-2</v>
      </c>
    </row>
    <row r="11" spans="1:8" x14ac:dyDescent="0.2">
      <c r="A11" s="45">
        <f>100*F11/(100-D11)</f>
        <v>0.01</v>
      </c>
      <c r="B11" s="46" t="s">
        <v>12</v>
      </c>
      <c r="C11" s="47">
        <v>1.49</v>
      </c>
      <c r="D11" s="48"/>
      <c r="E11" s="49" t="s">
        <v>104</v>
      </c>
      <c r="F11" s="50">
        <v>0.01</v>
      </c>
      <c r="G11" s="51">
        <f>100*C11/(100-D11)</f>
        <v>1.49</v>
      </c>
      <c r="H11" s="52">
        <f>F11*G11</f>
        <v>1.49E-2</v>
      </c>
    </row>
    <row r="12" spans="1:8" x14ac:dyDescent="0.2">
      <c r="A12" s="45">
        <f t="shared" si="0"/>
        <v>0</v>
      </c>
      <c r="B12" s="46"/>
      <c r="C12" s="47"/>
      <c r="D12" s="48"/>
      <c r="E12" s="49"/>
      <c r="F12" s="50"/>
      <c r="G12" s="51">
        <f t="shared" si="1"/>
        <v>0</v>
      </c>
      <c r="H12" s="52">
        <f t="shared" ref="H12:H20" si="3">F12*G12</f>
        <v>0</v>
      </c>
    </row>
    <row r="13" spans="1:8" x14ac:dyDescent="0.2">
      <c r="A13" s="45">
        <f t="shared" si="0"/>
        <v>0</v>
      </c>
      <c r="B13" s="46"/>
      <c r="C13" s="47"/>
      <c r="D13" s="48"/>
      <c r="E13" s="49"/>
      <c r="F13" s="50"/>
      <c r="G13" s="51">
        <f t="shared" si="1"/>
        <v>0</v>
      </c>
      <c r="H13" s="52">
        <f t="shared" si="3"/>
        <v>0</v>
      </c>
    </row>
    <row r="14" spans="1:8" x14ac:dyDescent="0.2">
      <c r="A14" s="45">
        <f t="shared" si="0"/>
        <v>0</v>
      </c>
      <c r="B14" s="46"/>
      <c r="C14" s="47"/>
      <c r="D14" s="48"/>
      <c r="E14" s="49"/>
      <c r="F14" s="50"/>
      <c r="G14" s="51">
        <f t="shared" si="1"/>
        <v>0</v>
      </c>
      <c r="H14" s="52">
        <f t="shared" si="3"/>
        <v>0</v>
      </c>
    </row>
    <row r="15" spans="1:8" x14ac:dyDescent="0.2">
      <c r="A15" s="45">
        <f t="shared" si="0"/>
        <v>0</v>
      </c>
      <c r="B15" s="46"/>
      <c r="C15" s="47"/>
      <c r="D15" s="48"/>
      <c r="E15" s="49"/>
      <c r="F15" s="50"/>
      <c r="G15" s="51">
        <f t="shared" si="1"/>
        <v>0</v>
      </c>
      <c r="H15" s="52">
        <f t="shared" si="3"/>
        <v>0</v>
      </c>
    </row>
    <row r="16" spans="1:8" x14ac:dyDescent="0.2">
      <c r="A16" s="45">
        <f t="shared" si="0"/>
        <v>0</v>
      </c>
      <c r="B16" s="46"/>
      <c r="C16" s="47"/>
      <c r="D16" s="48"/>
      <c r="E16" s="49"/>
      <c r="F16" s="50"/>
      <c r="G16" s="51">
        <f t="shared" si="1"/>
        <v>0</v>
      </c>
      <c r="H16" s="52"/>
    </row>
    <row r="17" spans="1:8" x14ac:dyDescent="0.2">
      <c r="A17" s="45">
        <f t="shared" si="0"/>
        <v>0</v>
      </c>
      <c r="B17" s="46"/>
      <c r="C17" s="47"/>
      <c r="D17" s="48"/>
      <c r="E17" s="49"/>
      <c r="F17" s="50"/>
      <c r="G17" s="51">
        <f t="shared" si="1"/>
        <v>0</v>
      </c>
      <c r="H17" s="52">
        <f t="shared" si="3"/>
        <v>0</v>
      </c>
    </row>
    <row r="18" spans="1:8" x14ac:dyDescent="0.2">
      <c r="A18" s="45">
        <f t="shared" si="0"/>
        <v>0</v>
      </c>
      <c r="B18" s="46"/>
      <c r="C18" s="47"/>
      <c r="D18" s="48"/>
      <c r="E18" s="49"/>
      <c r="F18" s="50"/>
      <c r="G18" s="51">
        <f t="shared" si="1"/>
        <v>0</v>
      </c>
      <c r="H18" s="52">
        <f t="shared" si="3"/>
        <v>0</v>
      </c>
    </row>
    <row r="19" spans="1:8" x14ac:dyDescent="0.2">
      <c r="A19" s="45">
        <f t="shared" si="0"/>
        <v>0</v>
      </c>
      <c r="B19" s="46"/>
      <c r="C19" s="47"/>
      <c r="D19" s="48"/>
      <c r="E19" s="49"/>
      <c r="F19" s="50"/>
      <c r="G19" s="51">
        <f t="shared" si="1"/>
        <v>0</v>
      </c>
      <c r="H19" s="52">
        <f t="shared" si="3"/>
        <v>0</v>
      </c>
    </row>
    <row r="20" spans="1:8" x14ac:dyDescent="0.2">
      <c r="A20" s="45">
        <f t="shared" si="0"/>
        <v>0</v>
      </c>
      <c r="B20" s="46"/>
      <c r="C20" s="47"/>
      <c r="D20" s="48"/>
      <c r="E20" s="49"/>
      <c r="F20" s="50"/>
      <c r="G20" s="51">
        <f t="shared" si="1"/>
        <v>0</v>
      </c>
      <c r="H20" s="52">
        <f t="shared" si="3"/>
        <v>0</v>
      </c>
    </row>
    <row r="21" spans="1:8" ht="13.5" thickBot="1" x14ac:dyDescent="0.25">
      <c r="A21" s="64"/>
      <c r="B21" s="65"/>
      <c r="C21" s="66"/>
      <c r="D21" s="67"/>
      <c r="E21" s="68" t="s">
        <v>20</v>
      </c>
      <c r="F21" s="69"/>
      <c r="G21" s="70"/>
      <c r="H21" s="59">
        <f>F21*SUM(H6:H20)</f>
        <v>0</v>
      </c>
    </row>
    <row r="22" spans="1:8" ht="13.5" thickBot="1" x14ac:dyDescent="0.25">
      <c r="A22" s="89" t="s">
        <v>105</v>
      </c>
      <c r="B22" s="89"/>
      <c r="C22" s="89"/>
      <c r="D22" s="89"/>
      <c r="E22" s="89"/>
      <c r="F22" s="89"/>
      <c r="G22" s="90"/>
      <c r="H22" s="71">
        <f>SUM(H6:H21)</f>
        <v>5.6563999999999997</v>
      </c>
    </row>
    <row r="23" spans="1:8" ht="13.5" thickBot="1" x14ac:dyDescent="0.25">
      <c r="A23" s="89" t="s">
        <v>106</v>
      </c>
      <c r="B23" s="89"/>
      <c r="C23" s="89"/>
      <c r="D23" s="89"/>
      <c r="E23" s="89"/>
      <c r="F23" s="89"/>
      <c r="G23" s="90"/>
      <c r="H23" s="71">
        <f>H22/1.14</f>
        <v>4.9617543859649125</v>
      </c>
    </row>
    <row r="24" spans="1:8" x14ac:dyDescent="0.2">
      <c r="A24" s="86" t="s">
        <v>22</v>
      </c>
      <c r="B24" s="86"/>
      <c r="C24" s="87"/>
      <c r="D24" s="72">
        <f>SUM(F6:F11)</f>
        <v>0.7350000000000001</v>
      </c>
      <c r="E24" s="41" t="s">
        <v>23</v>
      </c>
    </row>
    <row r="25" spans="1:8" ht="15" x14ac:dyDescent="0.25">
      <c r="A25" s="86" t="s">
        <v>24</v>
      </c>
      <c r="B25" s="86"/>
      <c r="C25" s="87"/>
      <c r="D25" s="32">
        <v>0</v>
      </c>
      <c r="E25" s="41" t="s">
        <v>25</v>
      </c>
    </row>
    <row r="26" spans="1:8" x14ac:dyDescent="0.2">
      <c r="A26" s="86" t="s">
        <v>26</v>
      </c>
      <c r="B26" s="86"/>
      <c r="C26" s="87"/>
      <c r="D26" s="72">
        <f>D24-(D24*D25)</f>
        <v>0.7350000000000001</v>
      </c>
      <c r="E26" s="41" t="s">
        <v>27</v>
      </c>
    </row>
    <row r="27" spans="1:8" x14ac:dyDescent="0.2">
      <c r="A27" s="86" t="s">
        <v>28</v>
      </c>
      <c r="B27" s="86"/>
      <c r="C27" s="87"/>
      <c r="D27" s="73">
        <v>0.4</v>
      </c>
      <c r="E27" s="41" t="s">
        <v>27</v>
      </c>
      <c r="F27" s="41" t="s">
        <v>29</v>
      </c>
      <c r="H27" s="74">
        <f>H22/D26</f>
        <v>7.6957823129251688</v>
      </c>
    </row>
    <row r="28" spans="1:8" x14ac:dyDescent="0.2">
      <c r="A28" s="86" t="s">
        <v>30</v>
      </c>
      <c r="B28" s="86"/>
      <c r="C28" s="87"/>
      <c r="D28" s="75">
        <f>D26/D27</f>
        <v>1.8375000000000001</v>
      </c>
      <c r="E28" s="41" t="s">
        <v>31</v>
      </c>
      <c r="F28" s="41" t="s">
        <v>32</v>
      </c>
      <c r="H28" s="74">
        <f>H22/D28</f>
        <v>3.0783129251700676</v>
      </c>
    </row>
    <row r="30" spans="1:8" x14ac:dyDescent="0.2">
      <c r="A30" s="76" t="s">
        <v>33</v>
      </c>
    </row>
    <row r="38" spans="1:1" x14ac:dyDescent="0.2">
      <c r="A38" s="76"/>
    </row>
    <row r="47" spans="1:1" x14ac:dyDescent="0.2">
      <c r="A47" s="76"/>
    </row>
    <row r="48" spans="1:1" x14ac:dyDescent="0.2">
      <c r="A48" s="76"/>
    </row>
  </sheetData>
  <sheetProtection insertRows="0"/>
  <mergeCells count="8">
    <mergeCell ref="A27:C27"/>
    <mergeCell ref="A28:C28"/>
    <mergeCell ref="A1:H1"/>
    <mergeCell ref="A22:G22"/>
    <mergeCell ref="A23:G23"/>
    <mergeCell ref="A24:C24"/>
    <mergeCell ref="A25:C25"/>
    <mergeCell ref="A26:C26"/>
  </mergeCells>
  <conditionalFormatting sqref="A6:A9 G6:H9 A11:A20 G11:H20">
    <cfRule type="cellIs" dxfId="2"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61EF-7908-4C5C-9936-47D5BE4E0541}">
  <dimension ref="A1:H48"/>
  <sheetViews>
    <sheetView tabSelected="1" showWhiteSpace="0" view="pageLayout" topLeftCell="A38" zoomScale="115" zoomScaleNormal="100" zoomScalePageLayoutView="115" workbookViewId="0">
      <selection activeCell="I22" sqref="I22"/>
    </sheetView>
  </sheetViews>
  <sheetFormatPr defaultRowHeight="12.75" x14ac:dyDescent="0.2"/>
  <cols>
    <col min="1" max="4" width="6.7109375" style="41" customWidth="1"/>
    <col min="5" max="5" width="30.140625" style="41" customWidth="1"/>
    <col min="6" max="6" width="6.7109375" style="41" customWidth="1"/>
    <col min="7" max="7" width="7.28515625" style="41" customWidth="1"/>
    <col min="8" max="8" width="6.7109375" style="41" customWidth="1"/>
    <col min="9" max="16384" width="9.140625" style="41"/>
  </cols>
  <sheetData>
    <row r="1" spans="1:8" ht="15.75" x14ac:dyDescent="0.25">
      <c r="A1" s="88" t="s">
        <v>0</v>
      </c>
      <c r="B1" s="86"/>
      <c r="C1" s="86"/>
      <c r="D1" s="86"/>
      <c r="E1" s="86"/>
      <c r="F1" s="86"/>
      <c r="G1" s="86"/>
      <c r="H1" s="86"/>
    </row>
    <row r="2" spans="1:8" ht="19.5" customHeight="1" x14ac:dyDescent="0.2">
      <c r="A2" s="39"/>
      <c r="B2" s="40"/>
      <c r="C2" s="40"/>
      <c r="D2" s="40"/>
      <c r="E2" s="40"/>
      <c r="F2" s="40"/>
      <c r="G2" s="40"/>
      <c r="H2" s="40"/>
    </row>
    <row r="3" spans="1:8" x14ac:dyDescent="0.2">
      <c r="A3" s="42" t="s">
        <v>1</v>
      </c>
      <c r="B3" s="40"/>
      <c r="C3" s="40"/>
      <c r="D3" s="40"/>
      <c r="E3" s="42" t="s">
        <v>2</v>
      </c>
      <c r="F3" s="40"/>
      <c r="G3" s="42" t="s">
        <v>3</v>
      </c>
      <c r="H3" s="40"/>
    </row>
    <row r="5" spans="1:8" x14ac:dyDescent="0.2">
      <c r="A5" s="43" t="s">
        <v>4</v>
      </c>
      <c r="B5" s="43" t="s">
        <v>5</v>
      </c>
      <c r="C5" s="43" t="s">
        <v>6</v>
      </c>
      <c r="D5" s="43" t="s">
        <v>7</v>
      </c>
      <c r="E5" s="43" t="s">
        <v>8</v>
      </c>
      <c r="F5" s="44" t="s">
        <v>9</v>
      </c>
      <c r="G5" s="44" t="s">
        <v>10</v>
      </c>
      <c r="H5" s="44" t="s">
        <v>11</v>
      </c>
    </row>
    <row r="6" spans="1:8" x14ac:dyDescent="0.2">
      <c r="A6" s="45">
        <f>100*F6/(100-D6)</f>
        <v>0.5</v>
      </c>
      <c r="B6" s="46" t="s">
        <v>12</v>
      </c>
      <c r="C6" s="47">
        <v>8</v>
      </c>
      <c r="D6" s="48"/>
      <c r="E6" s="49" t="s">
        <v>99</v>
      </c>
      <c r="F6" s="50">
        <v>0.5</v>
      </c>
      <c r="G6" s="51">
        <f>100*C6/(100-D6)</f>
        <v>8</v>
      </c>
      <c r="H6" s="52">
        <f>F6*G6</f>
        <v>4</v>
      </c>
    </row>
    <row r="7" spans="1:8" x14ac:dyDescent="0.2">
      <c r="A7" s="45">
        <f t="shared" ref="A7:A20" si="0">100*F7/(100-D7)</f>
        <v>0.06</v>
      </c>
      <c r="B7" s="46" t="s">
        <v>100</v>
      </c>
      <c r="C7" s="47">
        <v>5.45</v>
      </c>
      <c r="D7" s="48"/>
      <c r="E7" s="49" t="s">
        <v>44</v>
      </c>
      <c r="F7" s="50">
        <v>0.06</v>
      </c>
      <c r="G7" s="51">
        <f t="shared" ref="G7:G20" si="1">100*C7/(100-D7)</f>
        <v>5.45</v>
      </c>
      <c r="H7" s="52">
        <f t="shared" ref="H7:H20" si="2">F7*G7</f>
        <v>0.32700000000000001</v>
      </c>
    </row>
    <row r="8" spans="1:8" x14ac:dyDescent="0.2">
      <c r="A8" s="45">
        <f t="shared" si="0"/>
        <v>5.0000000000000001E-4</v>
      </c>
      <c r="B8" s="46" t="s">
        <v>12</v>
      </c>
      <c r="C8" s="47">
        <v>33.75</v>
      </c>
      <c r="D8" s="48"/>
      <c r="E8" s="49" t="s">
        <v>107</v>
      </c>
      <c r="F8" s="77">
        <v>5.0000000000000001E-4</v>
      </c>
      <c r="G8" s="51">
        <f t="shared" si="1"/>
        <v>33.75</v>
      </c>
      <c r="H8" s="52">
        <f t="shared" si="2"/>
        <v>1.6875000000000001E-2</v>
      </c>
    </row>
    <row r="9" spans="1:8" x14ac:dyDescent="0.2">
      <c r="A9" s="45">
        <f t="shared" si="0"/>
        <v>5.0000000000000001E-4</v>
      </c>
      <c r="B9" s="46" t="s">
        <v>12</v>
      </c>
      <c r="C9" s="47">
        <v>41.25</v>
      </c>
      <c r="D9" s="48"/>
      <c r="E9" s="49" t="s">
        <v>108</v>
      </c>
      <c r="F9" s="78">
        <v>5.0000000000000001E-4</v>
      </c>
      <c r="G9" s="51">
        <f t="shared" si="1"/>
        <v>41.25</v>
      </c>
      <c r="H9" s="52">
        <f t="shared" si="2"/>
        <v>2.0625000000000001E-2</v>
      </c>
    </row>
    <row r="10" spans="1:8" x14ac:dyDescent="0.2">
      <c r="A10" s="45">
        <f t="shared" si="0"/>
        <v>5.0000000000000001E-4</v>
      </c>
      <c r="B10" s="46" t="s">
        <v>12</v>
      </c>
      <c r="C10" s="47">
        <v>1.49</v>
      </c>
      <c r="D10" s="48"/>
      <c r="E10" s="49" t="s">
        <v>109</v>
      </c>
      <c r="F10" s="77">
        <v>5.0000000000000001E-4</v>
      </c>
      <c r="G10" s="51">
        <f t="shared" si="1"/>
        <v>1.49</v>
      </c>
      <c r="H10" s="52">
        <f t="shared" si="2"/>
        <v>7.45E-4</v>
      </c>
    </row>
    <row r="11" spans="1:8" x14ac:dyDescent="0.2">
      <c r="A11" s="45">
        <f t="shared" si="0"/>
        <v>0.01</v>
      </c>
      <c r="B11" s="46" t="s">
        <v>12</v>
      </c>
      <c r="C11" s="47">
        <v>1.49</v>
      </c>
      <c r="D11" s="48"/>
      <c r="E11" s="49" t="s">
        <v>104</v>
      </c>
      <c r="F11" s="50">
        <v>0.01</v>
      </c>
      <c r="G11" s="51">
        <f t="shared" si="1"/>
        <v>1.49</v>
      </c>
      <c r="H11" s="52">
        <f t="shared" si="2"/>
        <v>1.49E-2</v>
      </c>
    </row>
    <row r="12" spans="1:8" x14ac:dyDescent="0.2">
      <c r="A12" s="45">
        <f t="shared" si="0"/>
        <v>0</v>
      </c>
      <c r="B12" s="46"/>
      <c r="C12" s="47"/>
      <c r="D12" s="48"/>
      <c r="E12" s="49"/>
      <c r="F12" s="50"/>
      <c r="G12" s="51">
        <f t="shared" si="1"/>
        <v>0</v>
      </c>
      <c r="H12" s="52">
        <f t="shared" si="2"/>
        <v>0</v>
      </c>
    </row>
    <row r="13" spans="1:8" x14ac:dyDescent="0.2">
      <c r="A13" s="45">
        <f t="shared" si="0"/>
        <v>0</v>
      </c>
      <c r="B13" s="46"/>
      <c r="C13" s="47"/>
      <c r="D13" s="48"/>
      <c r="E13" s="49"/>
      <c r="F13" s="50"/>
      <c r="G13" s="51">
        <f t="shared" si="1"/>
        <v>0</v>
      </c>
      <c r="H13" s="52">
        <f t="shared" si="2"/>
        <v>0</v>
      </c>
    </row>
    <row r="14" spans="1:8" x14ac:dyDescent="0.2">
      <c r="A14" s="45">
        <f t="shared" si="0"/>
        <v>0</v>
      </c>
      <c r="B14" s="46"/>
      <c r="C14" s="47"/>
      <c r="D14" s="48"/>
      <c r="E14" s="49"/>
      <c r="F14" s="50"/>
      <c r="G14" s="51">
        <f t="shared" si="1"/>
        <v>0</v>
      </c>
      <c r="H14" s="52">
        <f t="shared" si="2"/>
        <v>0</v>
      </c>
    </row>
    <row r="15" spans="1:8" x14ac:dyDescent="0.2">
      <c r="A15" s="45">
        <f t="shared" si="0"/>
        <v>0</v>
      </c>
      <c r="B15" s="46"/>
      <c r="C15" s="47"/>
      <c r="D15" s="48"/>
      <c r="E15" s="49"/>
      <c r="F15" s="50"/>
      <c r="G15" s="51">
        <f t="shared" si="1"/>
        <v>0</v>
      </c>
      <c r="H15" s="52">
        <f t="shared" si="2"/>
        <v>0</v>
      </c>
    </row>
    <row r="16" spans="1:8" x14ac:dyDescent="0.2">
      <c r="A16" s="45">
        <f t="shared" si="0"/>
        <v>0</v>
      </c>
      <c r="B16" s="46"/>
      <c r="C16" s="47"/>
      <c r="D16" s="48"/>
      <c r="E16" s="49"/>
      <c r="F16" s="50"/>
      <c r="G16" s="51">
        <f t="shared" si="1"/>
        <v>0</v>
      </c>
      <c r="H16" s="52"/>
    </row>
    <row r="17" spans="1:8" x14ac:dyDescent="0.2">
      <c r="A17" s="45">
        <f t="shared" si="0"/>
        <v>0</v>
      </c>
      <c r="B17" s="46"/>
      <c r="C17" s="47"/>
      <c r="D17" s="48"/>
      <c r="E17" s="49"/>
      <c r="F17" s="50"/>
      <c r="G17" s="51">
        <f t="shared" si="1"/>
        <v>0</v>
      </c>
      <c r="H17" s="52">
        <f t="shared" si="2"/>
        <v>0</v>
      </c>
    </row>
    <row r="18" spans="1:8" x14ac:dyDescent="0.2">
      <c r="A18" s="45">
        <f t="shared" si="0"/>
        <v>0</v>
      </c>
      <c r="B18" s="46"/>
      <c r="C18" s="47"/>
      <c r="D18" s="48"/>
      <c r="E18" s="49"/>
      <c r="F18" s="50"/>
      <c r="G18" s="51">
        <f t="shared" si="1"/>
        <v>0</v>
      </c>
      <c r="H18" s="52">
        <f t="shared" si="2"/>
        <v>0</v>
      </c>
    </row>
    <row r="19" spans="1:8" x14ac:dyDescent="0.2">
      <c r="A19" s="45">
        <f t="shared" si="0"/>
        <v>0</v>
      </c>
      <c r="B19" s="46"/>
      <c r="C19" s="47"/>
      <c r="D19" s="48"/>
      <c r="E19" s="49"/>
      <c r="F19" s="50"/>
      <c r="G19" s="51">
        <f t="shared" si="1"/>
        <v>0</v>
      </c>
      <c r="H19" s="52">
        <f t="shared" si="2"/>
        <v>0</v>
      </c>
    </row>
    <row r="20" spans="1:8" x14ac:dyDescent="0.2">
      <c r="A20" s="45">
        <f t="shared" si="0"/>
        <v>0</v>
      </c>
      <c r="B20" s="46"/>
      <c r="C20" s="47"/>
      <c r="D20" s="48"/>
      <c r="E20" s="49"/>
      <c r="F20" s="50"/>
      <c r="G20" s="51">
        <f t="shared" si="1"/>
        <v>0</v>
      </c>
      <c r="H20" s="52">
        <f t="shared" si="2"/>
        <v>0</v>
      </c>
    </row>
    <row r="21" spans="1:8" ht="13.5" thickBot="1" x14ac:dyDescent="0.25">
      <c r="A21" s="64"/>
      <c r="B21" s="65"/>
      <c r="C21" s="66"/>
      <c r="D21" s="67"/>
      <c r="E21" s="68" t="s">
        <v>20</v>
      </c>
      <c r="F21" s="69"/>
      <c r="G21" s="70"/>
      <c r="H21" s="59">
        <f>F21*SUM(H6:H20)</f>
        <v>0</v>
      </c>
    </row>
    <row r="22" spans="1:8" ht="13.5" thickBot="1" x14ac:dyDescent="0.25">
      <c r="A22" s="89" t="s">
        <v>105</v>
      </c>
      <c r="B22" s="89"/>
      <c r="C22" s="89"/>
      <c r="D22" s="89"/>
      <c r="E22" s="89"/>
      <c r="F22" s="89"/>
      <c r="G22" s="90"/>
      <c r="H22" s="71">
        <f>SUM(H6:H21)</f>
        <v>4.3801449999999997</v>
      </c>
    </row>
    <row r="23" spans="1:8" x14ac:dyDescent="0.2">
      <c r="D23" s="79"/>
      <c r="F23" s="80"/>
      <c r="H23" s="76"/>
    </row>
    <row r="24" spans="1:8" x14ac:dyDescent="0.2">
      <c r="A24" s="86" t="s">
        <v>22</v>
      </c>
      <c r="B24" s="86"/>
      <c r="C24" s="87"/>
      <c r="D24" s="72">
        <f>SUM(F6:F10)</f>
        <v>0.56149999999999989</v>
      </c>
      <c r="E24" s="41" t="s">
        <v>23</v>
      </c>
    </row>
    <row r="25" spans="1:8" ht="15" x14ac:dyDescent="0.25">
      <c r="A25" s="86" t="s">
        <v>24</v>
      </c>
      <c r="B25" s="86"/>
      <c r="C25" s="87"/>
      <c r="D25" s="32">
        <v>0</v>
      </c>
      <c r="E25" s="41" t="s">
        <v>25</v>
      </c>
    </row>
    <row r="26" spans="1:8" x14ac:dyDescent="0.2">
      <c r="A26" s="86" t="s">
        <v>26</v>
      </c>
      <c r="B26" s="86"/>
      <c r="C26" s="87"/>
      <c r="D26" s="72">
        <f>D24-(D24*D25)</f>
        <v>0.56149999999999989</v>
      </c>
      <c r="E26" s="41" t="s">
        <v>27</v>
      </c>
    </row>
    <row r="27" spans="1:8" x14ac:dyDescent="0.2">
      <c r="A27" s="86" t="s">
        <v>28</v>
      </c>
      <c r="B27" s="86"/>
      <c r="C27" s="87"/>
      <c r="D27" s="73">
        <v>0.27</v>
      </c>
      <c r="E27" s="41" t="s">
        <v>27</v>
      </c>
      <c r="F27" s="41" t="s">
        <v>29</v>
      </c>
      <c r="H27" s="74">
        <f>H22/D26</f>
        <v>7.8007925200356203</v>
      </c>
    </row>
    <row r="28" spans="1:8" x14ac:dyDescent="0.2">
      <c r="A28" s="86" t="s">
        <v>30</v>
      </c>
      <c r="B28" s="86"/>
      <c r="C28" s="87"/>
      <c r="D28" s="75">
        <f>D26/D27</f>
        <v>2.0796296296296291</v>
      </c>
      <c r="E28" s="41" t="s">
        <v>31</v>
      </c>
      <c r="F28" s="41" t="s">
        <v>32</v>
      </c>
      <c r="H28" s="74">
        <f>H22/D28</f>
        <v>2.1062139804096174</v>
      </c>
    </row>
    <row r="30" spans="1:8" x14ac:dyDescent="0.2">
      <c r="A30" s="76" t="s">
        <v>33</v>
      </c>
    </row>
    <row r="38" spans="1:1" x14ac:dyDescent="0.2">
      <c r="A38" s="76"/>
    </row>
    <row r="47" spans="1:1" x14ac:dyDescent="0.2">
      <c r="A47" s="76"/>
    </row>
    <row r="48" spans="1:1" x14ac:dyDescent="0.2">
      <c r="A48" s="76"/>
    </row>
  </sheetData>
  <sheetProtection insertRows="0"/>
  <mergeCells count="7">
    <mergeCell ref="A28:C28"/>
    <mergeCell ref="A1:H1"/>
    <mergeCell ref="A22:G22"/>
    <mergeCell ref="A24:C24"/>
    <mergeCell ref="A25:C25"/>
    <mergeCell ref="A26:C26"/>
    <mergeCell ref="A27:C27"/>
  </mergeCells>
  <conditionalFormatting sqref="A6:A20 G6:H20">
    <cfRule type="cellIs" dxfId="1"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06CE-29D8-4AFF-BCE6-847D87C1F9CA}">
  <dimension ref="A1:H48"/>
  <sheetViews>
    <sheetView tabSelected="1" showWhiteSpace="0" view="pageLayout" topLeftCell="A14" zoomScale="115" zoomScaleNormal="100" zoomScalePageLayoutView="115" workbookViewId="0">
      <selection activeCell="I22" sqref="I22"/>
    </sheetView>
  </sheetViews>
  <sheetFormatPr defaultRowHeight="12.75" x14ac:dyDescent="0.2"/>
  <cols>
    <col min="1" max="4" width="6.7109375" style="41" customWidth="1"/>
    <col min="5" max="5" width="30.140625" style="41" customWidth="1"/>
    <col min="6" max="6" width="6.7109375" style="41" customWidth="1"/>
    <col min="7" max="7" width="7.28515625" style="41" customWidth="1"/>
    <col min="8" max="8" width="6.7109375" style="41" customWidth="1"/>
    <col min="9" max="16384" width="9.140625" style="41"/>
  </cols>
  <sheetData>
    <row r="1" spans="1:8" ht="15.75" x14ac:dyDescent="0.25">
      <c r="A1" s="88" t="s">
        <v>0</v>
      </c>
      <c r="B1" s="86"/>
      <c r="C1" s="86"/>
      <c r="D1" s="86"/>
      <c r="E1" s="86"/>
      <c r="F1" s="86"/>
      <c r="G1" s="86"/>
      <c r="H1" s="86"/>
    </row>
    <row r="2" spans="1:8" ht="19.5" customHeight="1" x14ac:dyDescent="0.2">
      <c r="A2" s="39"/>
      <c r="B2" s="40"/>
      <c r="C2" s="40"/>
      <c r="D2" s="40"/>
      <c r="E2" s="40"/>
      <c r="F2" s="40"/>
      <c r="G2" s="40"/>
      <c r="H2" s="40"/>
    </row>
    <row r="3" spans="1:8" x14ac:dyDescent="0.2">
      <c r="A3" s="42" t="s">
        <v>1</v>
      </c>
      <c r="B3" s="40"/>
      <c r="C3" s="40"/>
      <c r="D3" s="40"/>
      <c r="E3" s="42" t="s">
        <v>2</v>
      </c>
      <c r="F3" s="40"/>
      <c r="G3" s="42" t="s">
        <v>3</v>
      </c>
      <c r="H3" s="40"/>
    </row>
    <row r="5" spans="1:8" x14ac:dyDescent="0.2">
      <c r="A5" s="43" t="s">
        <v>4</v>
      </c>
      <c r="B5" s="43" t="s">
        <v>5</v>
      </c>
      <c r="C5" s="43" t="s">
        <v>6</v>
      </c>
      <c r="D5" s="43" t="s">
        <v>7</v>
      </c>
      <c r="E5" s="43" t="s">
        <v>8</v>
      </c>
      <c r="F5" s="44" t="s">
        <v>9</v>
      </c>
      <c r="G5" s="44" t="s">
        <v>10</v>
      </c>
      <c r="H5" s="44" t="s">
        <v>11</v>
      </c>
    </row>
    <row r="6" spans="1:8" x14ac:dyDescent="0.2">
      <c r="A6" s="45">
        <f>100*F6/(100-D6)</f>
        <v>0.5</v>
      </c>
      <c r="B6" s="46" t="s">
        <v>12</v>
      </c>
      <c r="C6" s="47">
        <v>8</v>
      </c>
      <c r="D6" s="48"/>
      <c r="E6" s="49" t="s">
        <v>99</v>
      </c>
      <c r="F6" s="50">
        <v>0.5</v>
      </c>
      <c r="G6" s="51">
        <f>100*C6/(100-D6)</f>
        <v>8</v>
      </c>
      <c r="H6" s="52">
        <f>F6*G6</f>
        <v>4</v>
      </c>
    </row>
    <row r="7" spans="1:8" x14ac:dyDescent="0.2">
      <c r="A7" s="45">
        <f t="shared" ref="A7:A20" si="0">100*F7/(100-D7)</f>
        <v>0.05</v>
      </c>
      <c r="B7" s="46" t="s">
        <v>100</v>
      </c>
      <c r="C7" s="47">
        <v>5.45</v>
      </c>
      <c r="D7" s="48"/>
      <c r="E7" s="49" t="s">
        <v>44</v>
      </c>
      <c r="F7" s="50">
        <v>0.05</v>
      </c>
      <c r="G7" s="51">
        <f t="shared" ref="G7:G20" si="1">100*C7/(100-D7)</f>
        <v>5.45</v>
      </c>
      <c r="H7" s="52">
        <f t="shared" ref="H7:H20" si="2">F7*G7</f>
        <v>0.27250000000000002</v>
      </c>
    </row>
    <row r="8" spans="1:8" x14ac:dyDescent="0.2">
      <c r="A8" s="45">
        <f t="shared" si="0"/>
        <v>0.3</v>
      </c>
      <c r="B8" s="46" t="s">
        <v>12</v>
      </c>
      <c r="C8" s="47">
        <v>2.63</v>
      </c>
      <c r="D8" s="48"/>
      <c r="E8" s="49" t="s">
        <v>101</v>
      </c>
      <c r="F8" s="50">
        <v>0.3</v>
      </c>
      <c r="G8" s="51">
        <f t="shared" si="1"/>
        <v>2.63</v>
      </c>
      <c r="H8" s="52">
        <f t="shared" si="2"/>
        <v>0.78899999999999992</v>
      </c>
    </row>
    <row r="9" spans="1:8" x14ac:dyDescent="0.2">
      <c r="A9" s="45">
        <f t="shared" si="0"/>
        <v>1.4999999999999999E-2</v>
      </c>
      <c r="B9" s="46" t="s">
        <v>12</v>
      </c>
      <c r="C9" s="47">
        <v>22.9</v>
      </c>
      <c r="D9" s="48"/>
      <c r="E9" s="49" t="s">
        <v>102</v>
      </c>
      <c r="F9" s="58">
        <v>1.4999999999999999E-2</v>
      </c>
      <c r="G9" s="51">
        <f t="shared" si="1"/>
        <v>22.9</v>
      </c>
      <c r="H9" s="52">
        <f t="shared" si="2"/>
        <v>0.34349999999999997</v>
      </c>
    </row>
    <row r="10" spans="1:8" x14ac:dyDescent="0.2">
      <c r="A10" s="45">
        <f t="shared" si="0"/>
        <v>0.01</v>
      </c>
      <c r="B10" s="46" t="s">
        <v>12</v>
      </c>
      <c r="C10" s="47">
        <v>1.49</v>
      </c>
      <c r="D10" s="48"/>
      <c r="E10" s="49" t="s">
        <v>104</v>
      </c>
      <c r="F10" s="50">
        <v>0.01</v>
      </c>
      <c r="G10" s="51">
        <f t="shared" si="1"/>
        <v>1.49</v>
      </c>
      <c r="H10" s="52">
        <f t="shared" si="2"/>
        <v>1.49E-2</v>
      </c>
    </row>
    <row r="11" spans="1:8" x14ac:dyDescent="0.2">
      <c r="A11" s="45">
        <f t="shared" si="0"/>
        <v>0</v>
      </c>
      <c r="B11" s="46"/>
      <c r="C11" s="47"/>
      <c r="D11" s="48"/>
      <c r="E11" s="49"/>
      <c r="F11" s="50"/>
      <c r="G11" s="51">
        <f t="shared" si="1"/>
        <v>0</v>
      </c>
      <c r="H11" s="52">
        <f t="shared" si="2"/>
        <v>0</v>
      </c>
    </row>
    <row r="12" spans="1:8" x14ac:dyDescent="0.2">
      <c r="A12" s="45">
        <f t="shared" si="0"/>
        <v>0</v>
      </c>
      <c r="B12" s="46"/>
      <c r="C12" s="47"/>
      <c r="D12" s="48"/>
      <c r="E12" s="49"/>
      <c r="F12" s="50"/>
      <c r="G12" s="51">
        <f t="shared" si="1"/>
        <v>0</v>
      </c>
      <c r="H12" s="52">
        <f t="shared" si="2"/>
        <v>0</v>
      </c>
    </row>
    <row r="13" spans="1:8" x14ac:dyDescent="0.2">
      <c r="A13" s="45">
        <f t="shared" si="0"/>
        <v>0</v>
      </c>
      <c r="B13" s="46"/>
      <c r="C13" s="47"/>
      <c r="D13" s="48"/>
      <c r="E13" s="49"/>
      <c r="F13" s="50"/>
      <c r="G13" s="51">
        <f t="shared" si="1"/>
        <v>0</v>
      </c>
      <c r="H13" s="52">
        <f t="shared" si="2"/>
        <v>0</v>
      </c>
    </row>
    <row r="14" spans="1:8" x14ac:dyDescent="0.2">
      <c r="A14" s="45">
        <f t="shared" si="0"/>
        <v>0</v>
      </c>
      <c r="B14" s="46"/>
      <c r="C14" s="47"/>
      <c r="D14" s="48"/>
      <c r="E14" s="49"/>
      <c r="F14" s="50"/>
      <c r="G14" s="51">
        <f t="shared" si="1"/>
        <v>0</v>
      </c>
      <c r="H14" s="52">
        <f t="shared" si="2"/>
        <v>0</v>
      </c>
    </row>
    <row r="15" spans="1:8" x14ac:dyDescent="0.2">
      <c r="A15" s="45">
        <f t="shared" si="0"/>
        <v>0</v>
      </c>
      <c r="B15" s="46"/>
      <c r="C15" s="47"/>
      <c r="D15" s="48"/>
      <c r="E15" s="49"/>
      <c r="F15" s="50"/>
      <c r="G15" s="51">
        <f t="shared" si="1"/>
        <v>0</v>
      </c>
      <c r="H15" s="52">
        <f t="shared" si="2"/>
        <v>0</v>
      </c>
    </row>
    <row r="16" spans="1:8" x14ac:dyDescent="0.2">
      <c r="A16" s="45">
        <f t="shared" si="0"/>
        <v>0</v>
      </c>
      <c r="B16" s="46"/>
      <c r="C16" s="47"/>
      <c r="D16" s="48"/>
      <c r="E16" s="49"/>
      <c r="F16" s="50"/>
      <c r="G16" s="51">
        <f t="shared" si="1"/>
        <v>0</v>
      </c>
      <c r="H16" s="52"/>
    </row>
    <row r="17" spans="1:8" x14ac:dyDescent="0.2">
      <c r="A17" s="45">
        <f t="shared" si="0"/>
        <v>0</v>
      </c>
      <c r="B17" s="46"/>
      <c r="C17" s="47"/>
      <c r="D17" s="48"/>
      <c r="E17" s="49"/>
      <c r="F17" s="50"/>
      <c r="G17" s="51">
        <f t="shared" si="1"/>
        <v>0</v>
      </c>
      <c r="H17" s="52">
        <f t="shared" si="2"/>
        <v>0</v>
      </c>
    </row>
    <row r="18" spans="1:8" x14ac:dyDescent="0.2">
      <c r="A18" s="45">
        <f t="shared" si="0"/>
        <v>0</v>
      </c>
      <c r="B18" s="46"/>
      <c r="C18" s="47"/>
      <c r="D18" s="48"/>
      <c r="E18" s="49"/>
      <c r="F18" s="50"/>
      <c r="G18" s="51">
        <f t="shared" si="1"/>
        <v>0</v>
      </c>
      <c r="H18" s="52">
        <f t="shared" si="2"/>
        <v>0</v>
      </c>
    </row>
    <row r="19" spans="1:8" x14ac:dyDescent="0.2">
      <c r="A19" s="45">
        <f t="shared" si="0"/>
        <v>0</v>
      </c>
      <c r="B19" s="46"/>
      <c r="C19" s="47"/>
      <c r="D19" s="48"/>
      <c r="E19" s="49"/>
      <c r="F19" s="50"/>
      <c r="G19" s="51">
        <f t="shared" si="1"/>
        <v>0</v>
      </c>
      <c r="H19" s="52">
        <f t="shared" si="2"/>
        <v>0</v>
      </c>
    </row>
    <row r="20" spans="1:8" x14ac:dyDescent="0.2">
      <c r="A20" s="45">
        <f t="shared" si="0"/>
        <v>0</v>
      </c>
      <c r="B20" s="46"/>
      <c r="C20" s="47"/>
      <c r="D20" s="48"/>
      <c r="E20" s="49"/>
      <c r="F20" s="50"/>
      <c r="G20" s="51">
        <f t="shared" si="1"/>
        <v>0</v>
      </c>
      <c r="H20" s="52">
        <f t="shared" si="2"/>
        <v>0</v>
      </c>
    </row>
    <row r="21" spans="1:8" ht="13.5" thickBot="1" x14ac:dyDescent="0.25">
      <c r="A21" s="64"/>
      <c r="B21" s="65"/>
      <c r="C21" s="66"/>
      <c r="D21" s="67"/>
      <c r="E21" s="68" t="s">
        <v>20</v>
      </c>
      <c r="F21" s="69"/>
      <c r="G21" s="70"/>
      <c r="H21" s="59">
        <f>F21*SUM(H6:H20)</f>
        <v>0</v>
      </c>
    </row>
    <row r="22" spans="1:8" ht="13.5" thickBot="1" x14ac:dyDescent="0.25">
      <c r="A22" s="89" t="s">
        <v>106</v>
      </c>
      <c r="B22" s="89"/>
      <c r="C22" s="89"/>
      <c r="D22" s="89"/>
      <c r="E22" s="89"/>
      <c r="F22" s="89"/>
      <c r="G22" s="90"/>
      <c r="H22" s="71">
        <f>SUM(H6:H21)</f>
        <v>5.4198999999999993</v>
      </c>
    </row>
    <row r="23" spans="1:8" x14ac:dyDescent="0.2">
      <c r="D23" s="79"/>
      <c r="F23" s="80"/>
      <c r="H23" s="76"/>
    </row>
    <row r="24" spans="1:8" x14ac:dyDescent="0.2">
      <c r="A24" s="86" t="s">
        <v>22</v>
      </c>
      <c r="B24" s="86"/>
      <c r="C24" s="87"/>
      <c r="D24" s="72">
        <f>SUM(F6:F10)</f>
        <v>0.87500000000000011</v>
      </c>
      <c r="E24" s="41" t="s">
        <v>23</v>
      </c>
    </row>
    <row r="25" spans="1:8" ht="15" x14ac:dyDescent="0.25">
      <c r="A25" s="86" t="s">
        <v>24</v>
      </c>
      <c r="B25" s="86"/>
      <c r="C25" s="87"/>
      <c r="D25" s="32">
        <v>0</v>
      </c>
      <c r="E25" s="41" t="s">
        <v>25</v>
      </c>
    </row>
    <row r="26" spans="1:8" x14ac:dyDescent="0.2">
      <c r="A26" s="86" t="s">
        <v>26</v>
      </c>
      <c r="B26" s="86"/>
      <c r="C26" s="87"/>
      <c r="D26" s="72">
        <f>D24-(D24*D25)</f>
        <v>0.87500000000000011</v>
      </c>
      <c r="E26" s="41" t="s">
        <v>27</v>
      </c>
    </row>
    <row r="27" spans="1:8" x14ac:dyDescent="0.2">
      <c r="A27" s="86" t="s">
        <v>28</v>
      </c>
      <c r="B27" s="86"/>
      <c r="C27" s="87"/>
      <c r="D27" s="73">
        <v>0.435</v>
      </c>
      <c r="E27" s="41" t="s">
        <v>27</v>
      </c>
      <c r="F27" s="41" t="s">
        <v>29</v>
      </c>
      <c r="H27" s="74">
        <f>H22/D26</f>
        <v>6.1941714285714271</v>
      </c>
    </row>
    <row r="28" spans="1:8" x14ac:dyDescent="0.2">
      <c r="A28" s="86" t="s">
        <v>30</v>
      </c>
      <c r="B28" s="86"/>
      <c r="C28" s="87"/>
      <c r="D28" s="75">
        <f>D26/D27</f>
        <v>2.0114942528735633</v>
      </c>
      <c r="E28" s="41" t="s">
        <v>31</v>
      </c>
      <c r="F28" s="41" t="s">
        <v>32</v>
      </c>
      <c r="H28" s="74">
        <f>H22/D28</f>
        <v>2.6944645714285711</v>
      </c>
    </row>
    <row r="30" spans="1:8" x14ac:dyDescent="0.2">
      <c r="A30" s="76" t="s">
        <v>33</v>
      </c>
    </row>
    <row r="38" spans="1:1" x14ac:dyDescent="0.2">
      <c r="A38" s="76"/>
    </row>
    <row r="47" spans="1:1" x14ac:dyDescent="0.2">
      <c r="A47" s="76"/>
    </row>
    <row r="48" spans="1:1" x14ac:dyDescent="0.2">
      <c r="A48" s="76"/>
    </row>
  </sheetData>
  <sheetProtection insertRows="0"/>
  <mergeCells count="7">
    <mergeCell ref="A28:C28"/>
    <mergeCell ref="A1:H1"/>
    <mergeCell ref="A22:G22"/>
    <mergeCell ref="A24:C24"/>
    <mergeCell ref="A25:C25"/>
    <mergeCell ref="A26:C26"/>
    <mergeCell ref="A27:C27"/>
  </mergeCells>
  <conditionalFormatting sqref="A6:A20 G6:H20">
    <cfRule type="cellIs" dxfId="0"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E0F1F-9CD9-41FD-811A-00B5929764FA}">
  <dimension ref="A1:H48"/>
  <sheetViews>
    <sheetView tabSelected="1" showWhiteSpace="0" view="pageLayout" topLeftCell="A25" zoomScale="115" zoomScaleNormal="100" zoomScalePageLayoutView="115"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 t="shared" ref="A6:A20" si="0">100*F6/(100-D6)</f>
        <v>1.2</v>
      </c>
      <c r="B6" s="14" t="s">
        <v>12</v>
      </c>
      <c r="C6" s="9"/>
      <c r="D6" s="10"/>
      <c r="E6" s="36" t="s">
        <v>65</v>
      </c>
      <c r="F6" s="11">
        <v>1.2</v>
      </c>
      <c r="G6" s="12">
        <f t="shared" ref="G6:G20" si="1">100*C6/(100-D6)</f>
        <v>0</v>
      </c>
      <c r="H6" s="13">
        <f t="shared" ref="H6:H15" si="2">F6*G6</f>
        <v>0</v>
      </c>
    </row>
    <row r="7" spans="1:8" x14ac:dyDescent="0.2">
      <c r="A7" s="7">
        <f t="shared" si="0"/>
        <v>0</v>
      </c>
      <c r="B7" s="14" t="s">
        <v>12</v>
      </c>
      <c r="C7" s="9"/>
      <c r="D7" s="10"/>
      <c r="E7" s="36" t="s">
        <v>47</v>
      </c>
      <c r="F7" s="11"/>
      <c r="G7" s="12">
        <f t="shared" si="1"/>
        <v>0</v>
      </c>
      <c r="H7" s="13">
        <f t="shared" si="2"/>
        <v>0</v>
      </c>
    </row>
    <row r="8" spans="1:8" x14ac:dyDescent="0.2">
      <c r="A8" s="7">
        <f t="shared" si="0"/>
        <v>0.72</v>
      </c>
      <c r="B8" s="14" t="s">
        <v>12</v>
      </c>
      <c r="C8" s="9"/>
      <c r="D8" s="10"/>
      <c r="E8" s="15" t="s">
        <v>57</v>
      </c>
      <c r="F8" s="11">
        <v>0.72</v>
      </c>
      <c r="G8" s="12">
        <f t="shared" si="1"/>
        <v>0</v>
      </c>
      <c r="H8" s="13">
        <f t="shared" si="2"/>
        <v>0</v>
      </c>
    </row>
    <row r="9" spans="1:8" x14ac:dyDescent="0.2">
      <c r="A9" s="7">
        <f t="shared" si="0"/>
        <v>0.48</v>
      </c>
      <c r="B9" s="8" t="s">
        <v>12</v>
      </c>
      <c r="C9" s="9"/>
      <c r="D9" s="10"/>
      <c r="E9" s="15" t="s">
        <v>43</v>
      </c>
      <c r="F9" s="11">
        <v>0.48</v>
      </c>
      <c r="G9" s="12">
        <f t="shared" si="1"/>
        <v>0</v>
      </c>
      <c r="H9" s="13">
        <f t="shared" si="2"/>
        <v>0</v>
      </c>
    </row>
    <row r="10" spans="1:8" x14ac:dyDescent="0.2">
      <c r="A10" s="7">
        <f t="shared" si="0"/>
        <v>0.192</v>
      </c>
      <c r="B10" s="8" t="s">
        <v>12</v>
      </c>
      <c r="C10" s="9"/>
      <c r="D10" s="10"/>
      <c r="E10" s="15" t="s">
        <v>58</v>
      </c>
      <c r="F10" s="18">
        <v>0.192</v>
      </c>
      <c r="G10" s="12">
        <f t="shared" si="1"/>
        <v>0</v>
      </c>
      <c r="H10" s="13">
        <f t="shared" si="2"/>
        <v>0</v>
      </c>
    </row>
    <row r="11" spans="1:8" x14ac:dyDescent="0.2">
      <c r="A11" s="7">
        <f t="shared" si="0"/>
        <v>4.8000000000000001E-2</v>
      </c>
      <c r="B11" s="8" t="s">
        <v>12</v>
      </c>
      <c r="C11" s="9"/>
      <c r="D11" s="10"/>
      <c r="E11" s="15" t="s">
        <v>59</v>
      </c>
      <c r="F11" s="11">
        <v>4.8000000000000001E-2</v>
      </c>
      <c r="G11" s="12">
        <f t="shared" si="1"/>
        <v>0</v>
      </c>
      <c r="H11" s="13">
        <f t="shared" si="2"/>
        <v>0</v>
      </c>
    </row>
    <row r="12" spans="1:8" x14ac:dyDescent="0.2">
      <c r="A12" s="7">
        <f t="shared" si="0"/>
        <v>0.36</v>
      </c>
      <c r="B12" s="8" t="s">
        <v>12</v>
      </c>
      <c r="C12" s="9"/>
      <c r="D12" s="10"/>
      <c r="E12" s="15" t="s">
        <v>60</v>
      </c>
      <c r="F12" s="11">
        <v>0.36</v>
      </c>
      <c r="G12" s="12">
        <f t="shared" si="1"/>
        <v>0</v>
      </c>
      <c r="H12" s="13">
        <f t="shared" si="2"/>
        <v>0</v>
      </c>
    </row>
    <row r="13" spans="1:8" x14ac:dyDescent="0.2">
      <c r="A13" s="7">
        <f t="shared" si="0"/>
        <v>0.36</v>
      </c>
      <c r="B13" s="8" t="s">
        <v>12</v>
      </c>
      <c r="C13" s="9"/>
      <c r="D13" s="10"/>
      <c r="E13" s="37" t="s">
        <v>61</v>
      </c>
      <c r="F13" s="11">
        <v>0.36</v>
      </c>
      <c r="G13" s="12">
        <f t="shared" si="1"/>
        <v>0</v>
      </c>
      <c r="H13" s="13">
        <f t="shared" si="2"/>
        <v>0</v>
      </c>
    </row>
    <row r="14" spans="1:8" x14ac:dyDescent="0.2">
      <c r="A14" s="7">
        <f t="shared" si="0"/>
        <v>3.5999999999999997E-2</v>
      </c>
      <c r="B14" s="8" t="s">
        <v>12</v>
      </c>
      <c r="C14" s="9"/>
      <c r="D14" s="10"/>
      <c r="E14" s="15" t="s">
        <v>62</v>
      </c>
      <c r="F14" s="11">
        <v>3.5999999999999997E-2</v>
      </c>
      <c r="G14" s="12">
        <f t="shared" si="1"/>
        <v>0</v>
      </c>
      <c r="H14" s="13">
        <f t="shared" si="2"/>
        <v>0</v>
      </c>
    </row>
    <row r="15" spans="1:8" x14ac:dyDescent="0.2">
      <c r="A15" s="7">
        <f t="shared" si="0"/>
        <v>1.2E-2</v>
      </c>
      <c r="B15" s="8" t="s">
        <v>12</v>
      </c>
      <c r="C15" s="9"/>
      <c r="D15" s="10"/>
      <c r="E15" s="15" t="s">
        <v>63</v>
      </c>
      <c r="F15" s="11">
        <v>1.2E-2</v>
      </c>
      <c r="G15" s="12">
        <f t="shared" si="1"/>
        <v>0</v>
      </c>
      <c r="H15" s="13">
        <f t="shared" si="2"/>
        <v>0</v>
      </c>
    </row>
    <row r="16" spans="1:8" x14ac:dyDescent="0.2">
      <c r="A16" s="7">
        <f t="shared" si="0"/>
        <v>5.0000000000000001E-3</v>
      </c>
      <c r="B16" s="8" t="s">
        <v>12</v>
      </c>
      <c r="C16" s="9"/>
      <c r="D16" s="10"/>
      <c r="E16" s="15" t="s">
        <v>64</v>
      </c>
      <c r="F16" s="11">
        <v>5.0000000000000001E-3</v>
      </c>
      <c r="G16" s="12">
        <f t="shared" si="1"/>
        <v>0</v>
      </c>
      <c r="H16" s="13"/>
    </row>
    <row r="17" spans="1:8" x14ac:dyDescent="0.2">
      <c r="A17" s="7">
        <f t="shared" si="0"/>
        <v>0</v>
      </c>
      <c r="B17" s="8"/>
      <c r="C17" s="9"/>
      <c r="D17" s="10"/>
      <c r="E17" s="15"/>
      <c r="F17" s="11"/>
      <c r="G17" s="12">
        <f t="shared" si="1"/>
        <v>0</v>
      </c>
      <c r="H17" s="13">
        <f t="shared" ref="H17:H20" si="3">F17*G17</f>
        <v>0</v>
      </c>
    </row>
    <row r="18" spans="1:8" x14ac:dyDescent="0.2">
      <c r="A18" s="7">
        <f t="shared" si="0"/>
        <v>0</v>
      </c>
      <c r="B18" s="8"/>
      <c r="C18" s="9"/>
      <c r="D18" s="10"/>
      <c r="E18" s="15"/>
      <c r="F18" s="11"/>
      <c r="G18" s="12">
        <f t="shared" si="1"/>
        <v>0</v>
      </c>
      <c r="H18" s="13">
        <f t="shared" si="3"/>
        <v>0</v>
      </c>
    </row>
    <row r="19" spans="1:8" x14ac:dyDescent="0.2">
      <c r="A19" s="7">
        <f t="shared" si="0"/>
        <v>0</v>
      </c>
      <c r="B19" s="8"/>
      <c r="C19" s="9"/>
      <c r="D19" s="10"/>
      <c r="E19" s="15"/>
      <c r="F19" s="11"/>
      <c r="G19" s="12">
        <f t="shared" si="1"/>
        <v>0</v>
      </c>
      <c r="H19" s="13">
        <f t="shared" si="3"/>
        <v>0</v>
      </c>
    </row>
    <row r="20" spans="1:8" x14ac:dyDescent="0.2">
      <c r="A20" s="7">
        <f t="shared" si="0"/>
        <v>0</v>
      </c>
      <c r="B20" s="8"/>
      <c r="C20" s="9"/>
      <c r="D20" s="10"/>
      <c r="E20" s="15"/>
      <c r="F20" s="11"/>
      <c r="G20" s="12">
        <f t="shared" si="1"/>
        <v>0</v>
      </c>
      <c r="H20" s="13">
        <f t="shared" si="3"/>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v>
      </c>
    </row>
    <row r="23" spans="1:8" x14ac:dyDescent="0.2">
      <c r="D23" s="28"/>
      <c r="F23" s="29"/>
      <c r="H23" s="30"/>
    </row>
    <row r="24" spans="1:8" x14ac:dyDescent="0.2">
      <c r="A24" s="81" t="s">
        <v>22</v>
      </c>
      <c r="B24" s="81"/>
      <c r="C24" s="82"/>
      <c r="D24" s="31">
        <f>SUM(F6:F12)</f>
        <v>3</v>
      </c>
      <c r="E24" s="3" t="s">
        <v>23</v>
      </c>
    </row>
    <row r="25" spans="1:8" ht="15" x14ac:dyDescent="0.25">
      <c r="A25" s="81" t="s">
        <v>24</v>
      </c>
      <c r="B25" s="81"/>
      <c r="C25" s="82"/>
      <c r="D25" s="32">
        <v>0</v>
      </c>
      <c r="E25" s="3" t="s">
        <v>25</v>
      </c>
    </row>
    <row r="26" spans="1:8" x14ac:dyDescent="0.2">
      <c r="A26" s="81" t="s">
        <v>26</v>
      </c>
      <c r="B26" s="81"/>
      <c r="C26" s="82"/>
      <c r="D26" s="31">
        <f>D24-(D24*D25)</f>
        <v>3</v>
      </c>
      <c r="E26" s="3" t="s">
        <v>27</v>
      </c>
    </row>
    <row r="27" spans="1:8" x14ac:dyDescent="0.2">
      <c r="A27" s="81" t="s">
        <v>28</v>
      </c>
      <c r="B27" s="81"/>
      <c r="C27" s="82"/>
      <c r="D27" s="33">
        <v>0.1</v>
      </c>
      <c r="E27" s="3" t="s">
        <v>27</v>
      </c>
      <c r="F27" s="3" t="s">
        <v>29</v>
      </c>
      <c r="H27" s="34">
        <f>H22/D26</f>
        <v>0</v>
      </c>
    </row>
    <row r="28" spans="1:8" x14ac:dyDescent="0.2">
      <c r="A28" s="81" t="s">
        <v>30</v>
      </c>
      <c r="B28" s="81"/>
      <c r="C28" s="82"/>
      <c r="D28" s="35">
        <f>D26/D27</f>
        <v>30</v>
      </c>
      <c r="E28" s="3" t="s">
        <v>31</v>
      </c>
      <c r="F28" s="3" t="s">
        <v>32</v>
      </c>
      <c r="H28" s="34">
        <f>H22/D28</f>
        <v>0</v>
      </c>
    </row>
    <row r="30" spans="1:8" x14ac:dyDescent="0.2">
      <c r="A30" s="30" t="s">
        <v>33</v>
      </c>
    </row>
    <row r="38" spans="1:5" x14ac:dyDescent="0.2">
      <c r="A38" s="30"/>
    </row>
    <row r="47" spans="1:5" ht="15" x14ac:dyDescent="0.25">
      <c r="A47" s="30"/>
      <c r="E47"/>
    </row>
    <row r="48" spans="1:5"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13"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11C63-B00D-46D7-B2B2-B63FBC747D85}">
  <dimension ref="A1:H48"/>
  <sheetViews>
    <sheetView tabSelected="1" showWhiteSpace="0" view="pageLayout" topLeftCell="A5" zoomScale="115" zoomScaleNormal="100" zoomScalePageLayoutView="115"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0.9</v>
      </c>
      <c r="B6" s="14" t="s">
        <v>12</v>
      </c>
      <c r="C6" s="9"/>
      <c r="D6" s="10"/>
      <c r="E6" s="36" t="s">
        <v>49</v>
      </c>
      <c r="F6" s="11">
        <v>0.9</v>
      </c>
      <c r="G6" s="12">
        <f>100*C6/(100-D6)</f>
        <v>0</v>
      </c>
      <c r="H6" s="13">
        <f>F6*G6</f>
        <v>0</v>
      </c>
    </row>
    <row r="7" spans="1:8" x14ac:dyDescent="0.2">
      <c r="A7" s="7">
        <f t="shared" ref="A7:A20" si="0">100*F7/(100-D7)</f>
        <v>1.2</v>
      </c>
      <c r="B7" s="14" t="s">
        <v>42</v>
      </c>
      <c r="C7" s="9"/>
      <c r="D7" s="10"/>
      <c r="E7" s="36" t="s">
        <v>47</v>
      </c>
      <c r="F7" s="11">
        <v>1.2</v>
      </c>
      <c r="G7" s="12">
        <f t="shared" ref="G7:G20" si="1">100*C7/(100-D7)</f>
        <v>0</v>
      </c>
      <c r="H7" s="13">
        <f t="shared" ref="H7:H9" si="2">F7*G7</f>
        <v>0</v>
      </c>
    </row>
    <row r="8" spans="1:8" x14ac:dyDescent="0.2">
      <c r="A8" s="7">
        <f t="shared" si="0"/>
        <v>2.4</v>
      </c>
      <c r="B8" s="8" t="s">
        <v>12</v>
      </c>
      <c r="C8" s="9"/>
      <c r="D8" s="10"/>
      <c r="E8" s="15" t="s">
        <v>14</v>
      </c>
      <c r="F8" s="11">
        <v>2.4</v>
      </c>
      <c r="G8" s="12">
        <f t="shared" si="1"/>
        <v>0</v>
      </c>
      <c r="H8" s="13">
        <f t="shared" si="2"/>
        <v>0</v>
      </c>
    </row>
    <row r="9" spans="1:8" x14ac:dyDescent="0.2">
      <c r="A9" s="7">
        <f t="shared" si="0"/>
        <v>0.3</v>
      </c>
      <c r="B9" s="8" t="s">
        <v>12</v>
      </c>
      <c r="C9" s="9"/>
      <c r="D9" s="10"/>
      <c r="E9" s="15" t="s">
        <v>40</v>
      </c>
      <c r="F9" s="18">
        <v>0.3</v>
      </c>
      <c r="G9" s="12">
        <f t="shared" si="1"/>
        <v>0</v>
      </c>
      <c r="H9" s="13">
        <f t="shared" si="2"/>
        <v>0</v>
      </c>
    </row>
    <row r="10" spans="1:8" x14ac:dyDescent="0.2">
      <c r="A10" s="7">
        <f>100*F10/(100-D10)</f>
        <v>0.06</v>
      </c>
      <c r="B10" s="8" t="s">
        <v>12</v>
      </c>
      <c r="C10" s="9"/>
      <c r="D10" s="10"/>
      <c r="E10" s="15" t="s">
        <v>50</v>
      </c>
      <c r="F10" s="11">
        <v>0.06</v>
      </c>
      <c r="G10" s="12">
        <f>100*C10/(100-D10)</f>
        <v>0</v>
      </c>
      <c r="H10" s="13">
        <f>F10*G10</f>
        <v>0</v>
      </c>
    </row>
    <row r="11" spans="1:8" x14ac:dyDescent="0.2">
      <c r="A11" s="7">
        <f t="shared" si="0"/>
        <v>2.4</v>
      </c>
      <c r="B11" s="8" t="s">
        <v>12</v>
      </c>
      <c r="C11" s="9"/>
      <c r="D11" s="10"/>
      <c r="E11" s="15" t="s">
        <v>51</v>
      </c>
      <c r="F11" s="11">
        <v>2.4</v>
      </c>
      <c r="G11" s="12">
        <f t="shared" si="1"/>
        <v>0</v>
      </c>
      <c r="H11" s="13">
        <f t="shared" ref="H11:H20" si="3">F11*G11</f>
        <v>0</v>
      </c>
    </row>
    <row r="12" spans="1:8" x14ac:dyDescent="0.2">
      <c r="A12" s="7">
        <f t="shared" si="0"/>
        <v>3.5999999999999997E-2</v>
      </c>
      <c r="B12" s="8" t="s">
        <v>42</v>
      </c>
      <c r="C12" s="9"/>
      <c r="D12" s="10"/>
      <c r="E12" s="15" t="s">
        <v>52</v>
      </c>
      <c r="F12" s="11">
        <v>3.5999999999999997E-2</v>
      </c>
      <c r="G12" s="12">
        <f t="shared" si="1"/>
        <v>0</v>
      </c>
      <c r="H12" s="13">
        <f t="shared" si="3"/>
        <v>0</v>
      </c>
    </row>
    <row r="13" spans="1:8" x14ac:dyDescent="0.2">
      <c r="A13" s="7">
        <f t="shared" si="0"/>
        <v>0.6</v>
      </c>
      <c r="B13" s="8" t="s">
        <v>12</v>
      </c>
      <c r="C13" s="9"/>
      <c r="D13" s="10"/>
      <c r="E13" s="15" t="s">
        <v>53</v>
      </c>
      <c r="F13" s="11">
        <v>0.6</v>
      </c>
      <c r="G13" s="12">
        <f t="shared" si="1"/>
        <v>0</v>
      </c>
      <c r="H13" s="13">
        <f t="shared" si="3"/>
        <v>0</v>
      </c>
    </row>
    <row r="14" spans="1:8" x14ac:dyDescent="0.2">
      <c r="A14" s="7">
        <f>100*F14/(100-D14)</f>
        <v>1.7999999999999999E-2</v>
      </c>
      <c r="B14" s="8" t="s">
        <v>12</v>
      </c>
      <c r="C14" s="9"/>
      <c r="D14" s="10"/>
      <c r="E14" s="15" t="s">
        <v>18</v>
      </c>
      <c r="F14" s="11">
        <v>1.7999999999999999E-2</v>
      </c>
      <c r="G14" s="12">
        <f>100*C14/(100-D14)</f>
        <v>0</v>
      </c>
      <c r="H14" s="13">
        <f>F14*G14</f>
        <v>0</v>
      </c>
    </row>
    <row r="15" spans="1:8" x14ac:dyDescent="0.2">
      <c r="A15" s="7">
        <f>100*F15/(100-D15)</f>
        <v>1.7999999999999999E-2</v>
      </c>
      <c r="B15" s="8" t="s">
        <v>12</v>
      </c>
      <c r="C15" s="9"/>
      <c r="D15" s="10"/>
      <c r="E15" s="15" t="s">
        <v>48</v>
      </c>
      <c r="F15" s="11">
        <v>1.7999999999999999E-2</v>
      </c>
      <c r="G15" s="12">
        <f>100*C15/(100-D15)</f>
        <v>0</v>
      </c>
      <c r="H15" s="13">
        <f>F15*G15</f>
        <v>0</v>
      </c>
    </row>
    <row r="16" spans="1:8" x14ac:dyDescent="0.2">
      <c r="A16" s="7">
        <f t="shared" si="0"/>
        <v>4.4999999999999998E-2</v>
      </c>
      <c r="B16" s="8" t="s">
        <v>12</v>
      </c>
      <c r="C16" s="9"/>
      <c r="D16" s="10"/>
      <c r="E16" s="36" t="s">
        <v>17</v>
      </c>
      <c r="F16" s="11">
        <v>4.4999999999999998E-2</v>
      </c>
      <c r="G16" s="12">
        <f t="shared" si="1"/>
        <v>0</v>
      </c>
      <c r="H16" s="13">
        <f>F16*G16</f>
        <v>0</v>
      </c>
    </row>
    <row r="17" spans="1:8" x14ac:dyDescent="0.2">
      <c r="A17" s="7">
        <f t="shared" si="0"/>
        <v>1.2</v>
      </c>
      <c r="B17" s="8" t="s">
        <v>42</v>
      </c>
      <c r="C17" s="9"/>
      <c r="D17" s="10"/>
      <c r="E17" s="15" t="s">
        <v>54</v>
      </c>
      <c r="F17" s="11">
        <v>1.2</v>
      </c>
      <c r="G17" s="12">
        <f t="shared" si="1"/>
        <v>0</v>
      </c>
      <c r="H17" s="13">
        <f t="shared" si="3"/>
        <v>0</v>
      </c>
    </row>
    <row r="18" spans="1:8" x14ac:dyDescent="0.2">
      <c r="A18" s="7">
        <f>100*F18/(100-D18)</f>
        <v>0.6</v>
      </c>
      <c r="B18" s="8" t="s">
        <v>12</v>
      </c>
      <c r="C18" s="9"/>
      <c r="D18" s="10"/>
      <c r="E18" s="15" t="s">
        <v>55</v>
      </c>
      <c r="F18" s="11">
        <v>0.6</v>
      </c>
      <c r="G18" s="12">
        <f>100*C18/(100-D18)</f>
        <v>0</v>
      </c>
      <c r="H18" s="13">
        <f>F18*G18</f>
        <v>0</v>
      </c>
    </row>
    <row r="19" spans="1:8" x14ac:dyDescent="0.2">
      <c r="A19" s="7">
        <f t="shared" si="0"/>
        <v>0</v>
      </c>
      <c r="B19" s="8"/>
      <c r="C19" s="9"/>
      <c r="D19" s="10"/>
      <c r="F19" s="11"/>
      <c r="G19" s="12">
        <f t="shared" si="1"/>
        <v>0</v>
      </c>
      <c r="H19" s="13">
        <f t="shared" si="3"/>
        <v>0</v>
      </c>
    </row>
    <row r="20" spans="1:8" x14ac:dyDescent="0.2">
      <c r="A20" s="7">
        <f t="shared" si="0"/>
        <v>0</v>
      </c>
      <c r="B20" s="8"/>
      <c r="C20" s="9"/>
      <c r="D20" s="10"/>
      <c r="E20" s="15"/>
      <c r="F20" s="11"/>
      <c r="G20" s="12">
        <f t="shared" si="1"/>
        <v>0</v>
      </c>
      <c r="H20" s="13">
        <f t="shared" si="3"/>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v>
      </c>
    </row>
    <row r="23" spans="1:8" x14ac:dyDescent="0.2">
      <c r="D23" s="28"/>
      <c r="F23" s="29"/>
      <c r="H23" s="30"/>
    </row>
    <row r="24" spans="1:8" x14ac:dyDescent="0.2">
      <c r="A24" s="81" t="s">
        <v>22</v>
      </c>
      <c r="B24" s="81"/>
      <c r="C24" s="82"/>
      <c r="D24" s="31">
        <f>SUM(F6:F18)</f>
        <v>9.7769999999999975</v>
      </c>
      <c r="E24" s="3" t="s">
        <v>23</v>
      </c>
    </row>
    <row r="25" spans="1:8" ht="15" x14ac:dyDescent="0.25">
      <c r="A25" s="81" t="s">
        <v>24</v>
      </c>
      <c r="B25" s="81"/>
      <c r="C25" s="82"/>
      <c r="D25" s="32">
        <v>0.1</v>
      </c>
      <c r="E25" s="3" t="s">
        <v>25</v>
      </c>
    </row>
    <row r="26" spans="1:8" x14ac:dyDescent="0.2">
      <c r="A26" s="81" t="s">
        <v>26</v>
      </c>
      <c r="B26" s="81"/>
      <c r="C26" s="82"/>
      <c r="D26" s="31">
        <f>D24-(D24*D25)</f>
        <v>8.799299999999997</v>
      </c>
      <c r="E26" s="3" t="s">
        <v>27</v>
      </c>
    </row>
    <row r="27" spans="1:8" x14ac:dyDescent="0.2">
      <c r="A27" s="81" t="s">
        <v>28</v>
      </c>
      <c r="B27" s="81"/>
      <c r="C27" s="82"/>
      <c r="D27" s="33">
        <v>0.3</v>
      </c>
      <c r="E27" s="3" t="s">
        <v>27</v>
      </c>
      <c r="F27" s="3" t="s">
        <v>29</v>
      </c>
      <c r="H27" s="34">
        <f>H22/D26</f>
        <v>0</v>
      </c>
    </row>
    <row r="28" spans="1:8" x14ac:dyDescent="0.2">
      <c r="A28" s="81" t="s">
        <v>30</v>
      </c>
      <c r="B28" s="81"/>
      <c r="C28" s="82"/>
      <c r="D28" s="35">
        <f>D26/D27</f>
        <v>29.330999999999992</v>
      </c>
      <c r="E28" s="3" t="s">
        <v>31</v>
      </c>
      <c r="F28" s="3" t="s">
        <v>32</v>
      </c>
      <c r="H28" s="34">
        <f>H22/D28</f>
        <v>0</v>
      </c>
    </row>
    <row r="30" spans="1:8" x14ac:dyDescent="0.2">
      <c r="A30" s="30" t="s">
        <v>33</v>
      </c>
    </row>
    <row r="38" spans="1:1" x14ac:dyDescent="0.2">
      <c r="A38" s="30"/>
    </row>
    <row r="47" spans="1:1" x14ac:dyDescent="0.2">
      <c r="A47" s="30"/>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12"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165E-16A0-4C56-8626-2C5D0BDDF657}">
  <dimension ref="A1:H48"/>
  <sheetViews>
    <sheetView tabSelected="1" view="pageLayout" zoomScale="115" zoomScaleNormal="100" zoomScalePageLayoutView="115"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0.72</v>
      </c>
      <c r="B6" s="8" t="s">
        <v>12</v>
      </c>
      <c r="C6" s="9"/>
      <c r="D6" s="10"/>
      <c r="E6" s="15" t="s">
        <v>14</v>
      </c>
      <c r="F6" s="11">
        <v>0.72</v>
      </c>
      <c r="G6" s="12">
        <f>100*C6/(100-D6)</f>
        <v>0</v>
      </c>
      <c r="H6" s="13">
        <f>F6*G6</f>
        <v>0</v>
      </c>
    </row>
    <row r="7" spans="1:8" x14ac:dyDescent="0.2">
      <c r="A7" s="7">
        <f t="shared" ref="A7:A20" si="0">100*F7/(100-D7)</f>
        <v>0.45</v>
      </c>
      <c r="B7" s="14" t="s">
        <v>12</v>
      </c>
      <c r="C7" s="9"/>
      <c r="D7" s="10"/>
      <c r="E7" s="36" t="s">
        <v>40</v>
      </c>
      <c r="F7" s="11">
        <v>0.45</v>
      </c>
      <c r="G7" s="12">
        <f t="shared" ref="G7:G20" si="1">100*C7/(100-D7)</f>
        <v>0</v>
      </c>
      <c r="H7" s="13">
        <f t="shared" ref="H7:H9" si="2">F7*G7</f>
        <v>0</v>
      </c>
    </row>
    <row r="8" spans="1:8" x14ac:dyDescent="0.2">
      <c r="A8" s="7">
        <f t="shared" si="0"/>
        <v>0.02</v>
      </c>
      <c r="B8" s="8" t="s">
        <v>12</v>
      </c>
      <c r="C8" s="9"/>
      <c r="D8" s="10"/>
      <c r="E8" s="15" t="s">
        <v>41</v>
      </c>
      <c r="F8" s="11">
        <v>0.02</v>
      </c>
      <c r="G8" s="12">
        <f t="shared" si="1"/>
        <v>0</v>
      </c>
      <c r="H8" s="13">
        <f t="shared" si="2"/>
        <v>0</v>
      </c>
    </row>
    <row r="9" spans="1:8" x14ac:dyDescent="0.2">
      <c r="A9" s="7">
        <f t="shared" si="0"/>
        <v>0.72</v>
      </c>
      <c r="B9" s="8" t="s">
        <v>42</v>
      </c>
      <c r="C9" s="9"/>
      <c r="D9" s="10"/>
      <c r="E9" s="15" t="s">
        <v>43</v>
      </c>
      <c r="F9" s="18">
        <v>0.72</v>
      </c>
      <c r="G9" s="12">
        <f t="shared" si="1"/>
        <v>0</v>
      </c>
      <c r="H9" s="13">
        <f t="shared" si="2"/>
        <v>0</v>
      </c>
    </row>
    <row r="10" spans="1:8" x14ac:dyDescent="0.2">
      <c r="A10" s="7">
        <f>100*F10/(100-D10)</f>
        <v>0.1</v>
      </c>
      <c r="B10" s="14" t="s">
        <v>42</v>
      </c>
      <c r="C10" s="9"/>
      <c r="D10" s="10"/>
      <c r="E10" s="15" t="s">
        <v>44</v>
      </c>
      <c r="F10" s="18">
        <v>0.1</v>
      </c>
      <c r="G10" s="12">
        <f>100*C10/(100-D10)</f>
        <v>0</v>
      </c>
      <c r="H10" s="13">
        <f>F10*G10</f>
        <v>0</v>
      </c>
    </row>
    <row r="11" spans="1:8" x14ac:dyDescent="0.2">
      <c r="A11" s="7">
        <f t="shared" si="0"/>
        <v>1.4</v>
      </c>
      <c r="B11" s="8" t="s">
        <v>12</v>
      </c>
      <c r="C11" s="9"/>
      <c r="D11" s="10"/>
      <c r="E11" s="15" t="s">
        <v>45</v>
      </c>
      <c r="F11" s="11">
        <v>1.4</v>
      </c>
      <c r="G11" s="12">
        <f t="shared" si="1"/>
        <v>0</v>
      </c>
      <c r="H11" s="13">
        <f t="shared" ref="H11:H20" si="3">F11*G11</f>
        <v>0</v>
      </c>
    </row>
    <row r="12" spans="1:8" x14ac:dyDescent="0.2">
      <c r="A12" s="7">
        <f t="shared" si="0"/>
        <v>0.85</v>
      </c>
      <c r="B12" s="8" t="s">
        <v>12</v>
      </c>
      <c r="C12" s="9"/>
      <c r="D12" s="10"/>
      <c r="E12" s="15" t="s">
        <v>46</v>
      </c>
      <c r="F12" s="11">
        <v>0.85</v>
      </c>
      <c r="G12" s="12">
        <f t="shared" si="1"/>
        <v>0</v>
      </c>
      <c r="H12" s="13">
        <f t="shared" si="3"/>
        <v>0</v>
      </c>
    </row>
    <row r="13" spans="1:8" x14ac:dyDescent="0.2">
      <c r="A13" s="7">
        <f t="shared" si="0"/>
        <v>0.36</v>
      </c>
      <c r="B13" s="8" t="s">
        <v>42</v>
      </c>
      <c r="C13" s="9"/>
      <c r="D13" s="10"/>
      <c r="E13" s="15" t="s">
        <v>47</v>
      </c>
      <c r="F13" s="11">
        <v>0.36</v>
      </c>
      <c r="G13" s="12">
        <f t="shared" si="1"/>
        <v>0</v>
      </c>
      <c r="H13" s="13">
        <f t="shared" si="3"/>
        <v>0</v>
      </c>
    </row>
    <row r="14" spans="1:8" x14ac:dyDescent="0.2">
      <c r="A14" s="7">
        <f>100*F14/(100-D14)</f>
        <v>0.01</v>
      </c>
      <c r="B14" s="8" t="s">
        <v>42</v>
      </c>
      <c r="C14" s="9"/>
      <c r="D14" s="10"/>
      <c r="E14" s="15" t="s">
        <v>48</v>
      </c>
      <c r="F14" s="11">
        <v>0.01</v>
      </c>
      <c r="G14" s="12">
        <f>100*C14/(100-D14)</f>
        <v>0</v>
      </c>
      <c r="H14" s="13">
        <f>F14*G14</f>
        <v>0</v>
      </c>
    </row>
    <row r="15" spans="1:8" x14ac:dyDescent="0.2">
      <c r="A15" s="7">
        <f>100*F15/(100-D15)</f>
        <v>0</v>
      </c>
      <c r="B15" s="8"/>
      <c r="C15" s="9"/>
      <c r="D15" s="10"/>
      <c r="E15" s="15"/>
      <c r="F15" s="11"/>
      <c r="G15" s="12">
        <f>100*C15/(100-D15)</f>
        <v>0</v>
      </c>
      <c r="H15" s="13">
        <f>F15*G15</f>
        <v>0</v>
      </c>
    </row>
    <row r="16" spans="1:8" x14ac:dyDescent="0.2">
      <c r="A16" s="7">
        <f t="shared" si="0"/>
        <v>0</v>
      </c>
      <c r="B16" s="8"/>
      <c r="C16" s="9"/>
      <c r="D16" s="10"/>
      <c r="E16" s="15"/>
      <c r="F16" s="18"/>
      <c r="G16" s="12">
        <f t="shared" si="1"/>
        <v>0</v>
      </c>
      <c r="H16" s="13">
        <f>F16*G16</f>
        <v>0</v>
      </c>
    </row>
    <row r="17" spans="1:8" x14ac:dyDescent="0.2">
      <c r="A17" s="7">
        <f t="shared" si="0"/>
        <v>0</v>
      </c>
      <c r="B17" s="8"/>
      <c r="C17" s="9"/>
      <c r="D17" s="10"/>
      <c r="E17" s="15"/>
      <c r="F17" s="18"/>
      <c r="G17" s="12">
        <f t="shared" si="1"/>
        <v>0</v>
      </c>
      <c r="H17" s="13">
        <f t="shared" si="3"/>
        <v>0</v>
      </c>
    </row>
    <row r="18" spans="1:8" x14ac:dyDescent="0.2">
      <c r="A18" s="7">
        <f>100*F18/(100-D18)</f>
        <v>0</v>
      </c>
      <c r="B18" s="8"/>
      <c r="C18" s="9"/>
      <c r="D18" s="10"/>
      <c r="E18" s="15"/>
      <c r="F18" s="11"/>
      <c r="G18" s="12">
        <f>100*C18/(100-D18)</f>
        <v>0</v>
      </c>
      <c r="H18" s="13">
        <f>F18*G18</f>
        <v>0</v>
      </c>
    </row>
    <row r="19" spans="1:8" x14ac:dyDescent="0.2">
      <c r="A19" s="7">
        <f t="shared" si="0"/>
        <v>0</v>
      </c>
      <c r="B19" s="8"/>
      <c r="C19" s="9"/>
      <c r="D19" s="10"/>
      <c r="F19" s="11"/>
      <c r="G19" s="12">
        <f t="shared" si="1"/>
        <v>0</v>
      </c>
      <c r="H19" s="13">
        <f t="shared" si="3"/>
        <v>0</v>
      </c>
    </row>
    <row r="20" spans="1:8" x14ac:dyDescent="0.2">
      <c r="A20" s="7">
        <f t="shared" si="0"/>
        <v>0</v>
      </c>
      <c r="B20" s="8"/>
      <c r="C20" s="9"/>
      <c r="D20" s="10"/>
      <c r="E20" s="15"/>
      <c r="F20" s="11"/>
      <c r="G20" s="12">
        <f t="shared" si="1"/>
        <v>0</v>
      </c>
      <c r="H20" s="13">
        <f t="shared" si="3"/>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v>
      </c>
    </row>
    <row r="23" spans="1:8" x14ac:dyDescent="0.2">
      <c r="D23" s="28"/>
      <c r="F23" s="29"/>
      <c r="H23" s="30"/>
    </row>
    <row r="24" spans="1:8" x14ac:dyDescent="0.2">
      <c r="A24" s="81" t="s">
        <v>22</v>
      </c>
      <c r="B24" s="81"/>
      <c r="C24" s="82"/>
      <c r="D24" s="31">
        <f>SUM(F6:F14)</f>
        <v>4.63</v>
      </c>
      <c r="E24" s="3" t="s">
        <v>23</v>
      </c>
    </row>
    <row r="25" spans="1:8" ht="15" x14ac:dyDescent="0.25">
      <c r="A25" s="81" t="s">
        <v>24</v>
      </c>
      <c r="B25" s="81"/>
      <c r="C25" s="82"/>
      <c r="D25" s="32">
        <v>0.02</v>
      </c>
      <c r="E25" s="3" t="s">
        <v>25</v>
      </c>
    </row>
    <row r="26" spans="1:8" x14ac:dyDescent="0.2">
      <c r="A26" s="81" t="s">
        <v>26</v>
      </c>
      <c r="B26" s="81"/>
      <c r="C26" s="82"/>
      <c r="D26" s="31">
        <f>D24-(D24*D25)</f>
        <v>4.5373999999999999</v>
      </c>
      <c r="E26" s="3" t="s">
        <v>27</v>
      </c>
    </row>
    <row r="27" spans="1:8" x14ac:dyDescent="0.2">
      <c r="A27" s="81" t="s">
        <v>28</v>
      </c>
      <c r="B27" s="81"/>
      <c r="C27" s="82"/>
      <c r="D27" s="33">
        <v>0.15</v>
      </c>
      <c r="E27" s="3" t="s">
        <v>27</v>
      </c>
      <c r="F27" s="3" t="s">
        <v>29</v>
      </c>
      <c r="H27" s="34">
        <f>H22/D26</f>
        <v>0</v>
      </c>
    </row>
    <row r="28" spans="1:8" x14ac:dyDescent="0.2">
      <c r="A28" s="81" t="s">
        <v>30</v>
      </c>
      <c r="B28" s="81"/>
      <c r="C28" s="82"/>
      <c r="D28" s="35">
        <f>D26/D27</f>
        <v>30.249333333333333</v>
      </c>
      <c r="E28" s="3" t="s">
        <v>31</v>
      </c>
      <c r="F28" s="3" t="s">
        <v>32</v>
      </c>
      <c r="H28" s="34">
        <f>H22/D28</f>
        <v>0</v>
      </c>
    </row>
    <row r="30" spans="1:8" x14ac:dyDescent="0.2">
      <c r="A30" s="30" t="s">
        <v>33</v>
      </c>
    </row>
    <row r="38" spans="1:1" x14ac:dyDescent="0.2">
      <c r="A38" s="30"/>
    </row>
    <row r="47" spans="1:1" x14ac:dyDescent="0.2">
      <c r="A47" s="30"/>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11"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8A59-79CF-4371-B81B-6F9BC22EBC28}">
  <dimension ref="A1:H48"/>
  <sheetViews>
    <sheetView tabSelected="1" showWhiteSpace="0" view="pageLayout" topLeftCell="A20" zoomScale="115" zoomScaleNormal="100" zoomScalePageLayoutView="115"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1.68</v>
      </c>
      <c r="B6" s="14" t="s">
        <v>12</v>
      </c>
      <c r="C6" s="9"/>
      <c r="D6" s="10"/>
      <c r="E6" s="15" t="s">
        <v>14</v>
      </c>
      <c r="F6" s="11">
        <v>1.68</v>
      </c>
      <c r="G6" s="12">
        <f>100*C6/(100-D6)</f>
        <v>0</v>
      </c>
      <c r="H6" s="13">
        <f>F6*G6</f>
        <v>0</v>
      </c>
    </row>
    <row r="7" spans="1:8" x14ac:dyDescent="0.2">
      <c r="A7" s="7">
        <f t="shared" ref="A7:A20" si="0">100*F7/(100-D7)</f>
        <v>5.8999999999999997E-2</v>
      </c>
      <c r="B7" s="14" t="s">
        <v>12</v>
      </c>
      <c r="C7" s="9"/>
      <c r="D7" s="10"/>
      <c r="E7" s="36" t="s">
        <v>34</v>
      </c>
      <c r="F7" s="11">
        <v>5.8999999999999997E-2</v>
      </c>
      <c r="G7" s="12">
        <f t="shared" ref="G7:G20" si="1">100*C7/(100-D7)</f>
        <v>0</v>
      </c>
      <c r="H7" s="13">
        <f t="shared" ref="H7:H20" si="2">F7*G7</f>
        <v>0</v>
      </c>
    </row>
    <row r="8" spans="1:8" x14ac:dyDescent="0.2">
      <c r="A8" s="7">
        <f t="shared" si="0"/>
        <v>1.26</v>
      </c>
      <c r="B8" s="8" t="s">
        <v>12</v>
      </c>
      <c r="C8" s="9"/>
      <c r="D8" s="10"/>
      <c r="E8" s="15" t="s">
        <v>35</v>
      </c>
      <c r="F8" s="11">
        <v>1.26</v>
      </c>
      <c r="G8" s="12">
        <f t="shared" si="1"/>
        <v>0</v>
      </c>
      <c r="H8" s="13">
        <f t="shared" si="2"/>
        <v>0</v>
      </c>
    </row>
    <row r="9" spans="1:8" x14ac:dyDescent="0.2">
      <c r="A9" s="7">
        <f t="shared" si="0"/>
        <v>1.5960000000000003</v>
      </c>
      <c r="B9" s="8" t="s">
        <v>12</v>
      </c>
      <c r="C9" s="9"/>
      <c r="D9" s="10"/>
      <c r="E9" s="15" t="s">
        <v>36</v>
      </c>
      <c r="F9" s="18">
        <v>1.5960000000000001</v>
      </c>
      <c r="G9" s="12">
        <f t="shared" si="1"/>
        <v>0</v>
      </c>
      <c r="H9" s="13">
        <f t="shared" si="2"/>
        <v>0</v>
      </c>
    </row>
    <row r="10" spans="1:8" x14ac:dyDescent="0.2">
      <c r="A10" s="7">
        <f t="shared" si="0"/>
        <v>1.26</v>
      </c>
      <c r="B10" s="8" t="s">
        <v>12</v>
      </c>
      <c r="C10" s="9"/>
      <c r="D10" s="10"/>
      <c r="E10" s="15" t="s">
        <v>37</v>
      </c>
      <c r="F10" s="11">
        <v>1.26</v>
      </c>
      <c r="G10" s="12">
        <f t="shared" si="1"/>
        <v>0</v>
      </c>
      <c r="H10" s="13">
        <f t="shared" si="2"/>
        <v>0</v>
      </c>
    </row>
    <row r="11" spans="1:8" x14ac:dyDescent="0.2">
      <c r="A11" s="7">
        <f t="shared" si="0"/>
        <v>0.03</v>
      </c>
      <c r="B11" s="8" t="s">
        <v>12</v>
      </c>
      <c r="C11" s="9"/>
      <c r="D11" s="10"/>
      <c r="E11" s="36" t="s">
        <v>38</v>
      </c>
      <c r="F11" s="11">
        <v>0.03</v>
      </c>
      <c r="G11" s="12">
        <f t="shared" si="1"/>
        <v>0</v>
      </c>
      <c r="H11" s="13">
        <f t="shared" si="2"/>
        <v>0</v>
      </c>
    </row>
    <row r="12" spans="1:8" x14ac:dyDescent="0.2">
      <c r="A12" s="7">
        <f t="shared" si="0"/>
        <v>3.36</v>
      </c>
      <c r="B12" s="8" t="s">
        <v>12</v>
      </c>
      <c r="C12" s="9"/>
      <c r="D12" s="10"/>
      <c r="E12" s="15" t="s">
        <v>39</v>
      </c>
      <c r="F12" s="11">
        <v>3.36</v>
      </c>
      <c r="G12" s="12">
        <f t="shared" si="1"/>
        <v>0</v>
      </c>
      <c r="H12" s="13">
        <f t="shared" si="2"/>
        <v>0</v>
      </c>
    </row>
    <row r="13" spans="1:8" x14ac:dyDescent="0.2">
      <c r="A13" s="7">
        <f t="shared" si="0"/>
        <v>0</v>
      </c>
      <c r="B13" s="8"/>
      <c r="C13" s="9"/>
      <c r="D13" s="10"/>
      <c r="E13" s="15"/>
      <c r="F13" s="11"/>
      <c r="G13" s="12">
        <f t="shared" si="1"/>
        <v>0</v>
      </c>
      <c r="H13" s="13">
        <f t="shared" si="2"/>
        <v>0</v>
      </c>
    </row>
    <row r="14" spans="1:8" x14ac:dyDescent="0.2">
      <c r="A14" s="7">
        <f t="shared" si="0"/>
        <v>0</v>
      </c>
      <c r="B14" s="8"/>
      <c r="C14" s="9"/>
      <c r="D14" s="10"/>
      <c r="E14" s="15"/>
      <c r="F14" s="11"/>
      <c r="G14" s="12">
        <f t="shared" si="1"/>
        <v>0</v>
      </c>
      <c r="H14" s="13">
        <f t="shared" si="2"/>
        <v>0</v>
      </c>
    </row>
    <row r="15" spans="1:8" x14ac:dyDescent="0.2">
      <c r="A15" s="7">
        <f t="shared" si="0"/>
        <v>0</v>
      </c>
      <c r="B15" s="8"/>
      <c r="C15" s="9"/>
      <c r="D15" s="10"/>
      <c r="E15" s="15"/>
      <c r="F15" s="11"/>
      <c r="G15" s="12">
        <f t="shared" si="1"/>
        <v>0</v>
      </c>
      <c r="H15" s="13">
        <f t="shared" si="2"/>
        <v>0</v>
      </c>
    </row>
    <row r="16" spans="1:8" x14ac:dyDescent="0.2">
      <c r="A16" s="7">
        <f t="shared" si="0"/>
        <v>0</v>
      </c>
      <c r="B16" s="8"/>
      <c r="C16" s="9"/>
      <c r="D16" s="10"/>
      <c r="E16" s="15"/>
      <c r="F16" s="11"/>
      <c r="G16" s="12">
        <f t="shared" si="1"/>
        <v>0</v>
      </c>
      <c r="H16" s="13"/>
    </row>
    <row r="17" spans="1:8" x14ac:dyDescent="0.2">
      <c r="A17" s="7">
        <f t="shared" si="0"/>
        <v>0</v>
      </c>
      <c r="B17" s="8"/>
      <c r="C17" s="9"/>
      <c r="D17" s="10"/>
      <c r="E17" s="15"/>
      <c r="F17" s="11"/>
      <c r="G17" s="12">
        <f t="shared" si="1"/>
        <v>0</v>
      </c>
      <c r="H17" s="13">
        <f t="shared" si="2"/>
        <v>0</v>
      </c>
    </row>
    <row r="18" spans="1:8" x14ac:dyDescent="0.2">
      <c r="A18" s="7">
        <f t="shared" si="0"/>
        <v>0</v>
      </c>
      <c r="B18" s="8"/>
      <c r="C18" s="9"/>
      <c r="D18" s="10"/>
      <c r="E18" s="15"/>
      <c r="F18" s="11"/>
      <c r="G18" s="12">
        <f t="shared" si="1"/>
        <v>0</v>
      </c>
      <c r="H18" s="13">
        <f t="shared" si="2"/>
        <v>0</v>
      </c>
    </row>
    <row r="19" spans="1:8" x14ac:dyDescent="0.2">
      <c r="A19" s="7">
        <f t="shared" si="0"/>
        <v>0</v>
      </c>
      <c r="B19" s="8"/>
      <c r="C19" s="9"/>
      <c r="D19" s="10"/>
      <c r="E19" s="15"/>
      <c r="F19" s="11"/>
      <c r="G19" s="12">
        <f t="shared" si="1"/>
        <v>0</v>
      </c>
      <c r="H19" s="13">
        <f t="shared" si="2"/>
        <v>0</v>
      </c>
    </row>
    <row r="20" spans="1:8" x14ac:dyDescent="0.2">
      <c r="A20" s="7">
        <f t="shared" si="0"/>
        <v>0</v>
      </c>
      <c r="B20" s="8"/>
      <c r="C20" s="9"/>
      <c r="D20" s="10"/>
      <c r="E20" s="15"/>
      <c r="F20" s="11"/>
      <c r="G20" s="12">
        <f t="shared" si="1"/>
        <v>0</v>
      </c>
      <c r="H20" s="13">
        <f t="shared" si="2"/>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v>
      </c>
    </row>
    <row r="23" spans="1:8" x14ac:dyDescent="0.2">
      <c r="D23" s="28"/>
      <c r="F23" s="29"/>
      <c r="H23" s="30"/>
    </row>
    <row r="24" spans="1:8" x14ac:dyDescent="0.2">
      <c r="A24" s="81" t="s">
        <v>22</v>
      </c>
      <c r="B24" s="81"/>
      <c r="C24" s="82"/>
      <c r="D24" s="31">
        <f>SUM(F6:F12)</f>
        <v>9.2449999999999992</v>
      </c>
      <c r="E24" s="3" t="s">
        <v>23</v>
      </c>
    </row>
    <row r="25" spans="1:8" ht="15" x14ac:dyDescent="0.25">
      <c r="A25" s="81" t="s">
        <v>24</v>
      </c>
      <c r="B25" s="81"/>
      <c r="C25" s="82"/>
      <c r="D25" s="32">
        <v>0.1</v>
      </c>
      <c r="E25" s="3" t="s">
        <v>25</v>
      </c>
    </row>
    <row r="26" spans="1:8" x14ac:dyDescent="0.2">
      <c r="A26" s="81" t="s">
        <v>26</v>
      </c>
      <c r="B26" s="81"/>
      <c r="C26" s="82"/>
      <c r="D26" s="31">
        <f>D24-(D24*D25)</f>
        <v>8.3204999999999991</v>
      </c>
      <c r="E26" s="3" t="s">
        <v>27</v>
      </c>
    </row>
    <row r="27" spans="1:8" x14ac:dyDescent="0.2">
      <c r="A27" s="81" t="s">
        <v>28</v>
      </c>
      <c r="B27" s="81"/>
      <c r="C27" s="82"/>
      <c r="D27" s="33">
        <v>0.3</v>
      </c>
      <c r="E27" s="3" t="s">
        <v>27</v>
      </c>
      <c r="F27" s="3" t="s">
        <v>29</v>
      </c>
      <c r="H27" s="34">
        <f>H22/D26</f>
        <v>0</v>
      </c>
    </row>
    <row r="28" spans="1:8" x14ac:dyDescent="0.2">
      <c r="A28" s="81" t="s">
        <v>30</v>
      </c>
      <c r="B28" s="81"/>
      <c r="C28" s="82"/>
      <c r="D28" s="35">
        <f>D26/D27</f>
        <v>27.734999999999999</v>
      </c>
      <c r="E28" s="3" t="s">
        <v>31</v>
      </c>
      <c r="F28" s="3" t="s">
        <v>32</v>
      </c>
      <c r="H28" s="34">
        <f>H22/D28</f>
        <v>0</v>
      </c>
    </row>
    <row r="30" spans="1:8" x14ac:dyDescent="0.2">
      <c r="A30" s="30" t="s">
        <v>33</v>
      </c>
    </row>
    <row r="38" spans="1:1" x14ac:dyDescent="0.2">
      <c r="A38" s="30"/>
    </row>
    <row r="47" spans="1:1" x14ac:dyDescent="0.2">
      <c r="A47" s="30"/>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10"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A320-9F9C-4B04-AFF5-26C933C535F0}">
  <dimension ref="A1:H48"/>
  <sheetViews>
    <sheetView tabSelected="1" view="pageLayout" topLeftCell="A29" zoomScale="115" zoomScaleNormal="100" zoomScalePageLayoutView="115"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5.8</v>
      </c>
      <c r="B6" s="8" t="s">
        <v>12</v>
      </c>
      <c r="C6" s="9"/>
      <c r="D6" s="10"/>
      <c r="E6" s="3" t="s">
        <v>13</v>
      </c>
      <c r="F6" s="11">
        <v>5.8</v>
      </c>
      <c r="G6" s="12">
        <f>100*C6/(100-D6)</f>
        <v>0</v>
      </c>
      <c r="H6" s="13">
        <f>F6*G6</f>
        <v>0</v>
      </c>
    </row>
    <row r="7" spans="1:8" x14ac:dyDescent="0.2">
      <c r="A7" s="7">
        <f t="shared" ref="A7:A20" si="0">100*F7/(100-D7)</f>
        <v>1.6</v>
      </c>
      <c r="B7" s="14" t="s">
        <v>12</v>
      </c>
      <c r="C7" s="9"/>
      <c r="D7" s="10"/>
      <c r="E7" s="15" t="s">
        <v>14</v>
      </c>
      <c r="F7" s="11">
        <v>1.6</v>
      </c>
      <c r="G7" s="12">
        <f t="shared" ref="G7:G20" si="1">100*C7/(100-D7)</f>
        <v>0</v>
      </c>
      <c r="H7" s="13">
        <f t="shared" ref="H7:H9" si="2">F7*G7</f>
        <v>0</v>
      </c>
    </row>
    <row r="8" spans="1:8" x14ac:dyDescent="0.2">
      <c r="A8" s="7">
        <f t="shared" si="0"/>
        <v>2.2000000000000002</v>
      </c>
      <c r="B8" s="8" t="s">
        <v>12</v>
      </c>
      <c r="C8" s="9"/>
      <c r="D8" s="10"/>
      <c r="E8" s="16" t="s">
        <v>15</v>
      </c>
      <c r="F8" s="11">
        <v>2.2000000000000002</v>
      </c>
      <c r="G8" s="12">
        <f t="shared" si="1"/>
        <v>0</v>
      </c>
      <c r="H8" s="13">
        <f t="shared" si="2"/>
        <v>0</v>
      </c>
    </row>
    <row r="9" spans="1:8" x14ac:dyDescent="0.2">
      <c r="A9" s="7">
        <f t="shared" si="0"/>
        <v>0.5</v>
      </c>
      <c r="B9" s="8" t="s">
        <v>12</v>
      </c>
      <c r="C9" s="9"/>
      <c r="D9" s="10"/>
      <c r="E9" s="16" t="s">
        <v>16</v>
      </c>
      <c r="F9" s="17">
        <v>0.5</v>
      </c>
      <c r="G9" s="12">
        <f t="shared" si="1"/>
        <v>0</v>
      </c>
      <c r="H9" s="13">
        <f t="shared" si="2"/>
        <v>0</v>
      </c>
    </row>
    <row r="10" spans="1:8" x14ac:dyDescent="0.2">
      <c r="A10" s="7">
        <f>100*F10/(100-D10)</f>
        <v>0.05</v>
      </c>
      <c r="B10" s="14" t="s">
        <v>12</v>
      </c>
      <c r="C10" s="9"/>
      <c r="D10" s="10"/>
      <c r="E10" s="15" t="s">
        <v>17</v>
      </c>
      <c r="F10" s="18">
        <v>0.05</v>
      </c>
      <c r="G10" s="12">
        <f>100*C10/(100-D10)</f>
        <v>0</v>
      </c>
      <c r="H10" s="13">
        <f>F10*G10</f>
        <v>0</v>
      </c>
    </row>
    <row r="11" spans="1:8" x14ac:dyDescent="0.2">
      <c r="A11" s="7">
        <f t="shared" si="0"/>
        <v>6.0000000000000001E-3</v>
      </c>
      <c r="B11" s="8" t="s">
        <v>12</v>
      </c>
      <c r="C11" s="9"/>
      <c r="D11" s="10"/>
      <c r="E11" s="15" t="s">
        <v>18</v>
      </c>
      <c r="F11" s="11">
        <v>6.0000000000000001E-3</v>
      </c>
      <c r="G11" s="12">
        <f t="shared" si="1"/>
        <v>0</v>
      </c>
      <c r="H11" s="13">
        <f t="shared" ref="H11:H20" si="3">F11*G11</f>
        <v>0</v>
      </c>
    </row>
    <row r="12" spans="1:8" x14ac:dyDescent="0.2">
      <c r="A12" s="7">
        <f t="shared" si="0"/>
        <v>2.1999999999999999E-2</v>
      </c>
      <c r="B12" s="8" t="s">
        <v>12</v>
      </c>
      <c r="C12" s="9"/>
      <c r="D12" s="10"/>
      <c r="E12" s="15" t="s">
        <v>19</v>
      </c>
      <c r="F12" s="11">
        <v>2.1999999999999999E-2</v>
      </c>
      <c r="G12" s="12">
        <f t="shared" si="1"/>
        <v>0</v>
      </c>
      <c r="H12" s="13">
        <f t="shared" si="3"/>
        <v>0</v>
      </c>
    </row>
    <row r="13" spans="1:8" x14ac:dyDescent="0.2">
      <c r="A13" s="7">
        <f t="shared" si="0"/>
        <v>0</v>
      </c>
      <c r="B13" s="8"/>
      <c r="C13" s="9"/>
      <c r="D13" s="10"/>
      <c r="F13" s="11"/>
      <c r="G13" s="12">
        <f t="shared" si="1"/>
        <v>0</v>
      </c>
      <c r="H13" s="13">
        <f t="shared" si="3"/>
        <v>0</v>
      </c>
    </row>
    <row r="14" spans="1:8" x14ac:dyDescent="0.2">
      <c r="A14" s="7">
        <f>100*F14/(100-D14)</f>
        <v>0</v>
      </c>
      <c r="B14" s="8"/>
      <c r="C14" s="9"/>
      <c r="D14" s="10"/>
      <c r="E14" s="15"/>
      <c r="F14" s="11"/>
      <c r="G14" s="12">
        <f>100*C14/(100-D14)</f>
        <v>0</v>
      </c>
      <c r="H14" s="13">
        <f>F14*G14</f>
        <v>0</v>
      </c>
    </row>
    <row r="15" spans="1:8" x14ac:dyDescent="0.2">
      <c r="A15" s="7">
        <f>100*F15/(100-D15)</f>
        <v>0</v>
      </c>
      <c r="B15" s="8"/>
      <c r="C15" s="9"/>
      <c r="D15" s="10"/>
      <c r="E15" s="15"/>
      <c r="F15" s="11"/>
      <c r="G15" s="12">
        <f>100*C15/(100-D15)</f>
        <v>0</v>
      </c>
      <c r="H15" s="13">
        <f>F15*G15</f>
        <v>0</v>
      </c>
    </row>
    <row r="16" spans="1:8" x14ac:dyDescent="0.2">
      <c r="A16" s="7">
        <f t="shared" si="0"/>
        <v>0</v>
      </c>
      <c r="B16" s="8"/>
      <c r="C16" s="9"/>
      <c r="D16" s="10"/>
      <c r="E16" s="15"/>
      <c r="F16" s="11"/>
      <c r="G16" s="12">
        <f t="shared" si="1"/>
        <v>0</v>
      </c>
      <c r="H16" s="13">
        <f>F16*G16</f>
        <v>0</v>
      </c>
    </row>
    <row r="17" spans="1:8" x14ac:dyDescent="0.2">
      <c r="A17" s="7">
        <f t="shared" si="0"/>
        <v>0</v>
      </c>
      <c r="B17" s="8"/>
      <c r="C17" s="9"/>
      <c r="D17" s="10"/>
      <c r="E17" s="15"/>
      <c r="F17" s="18"/>
      <c r="G17" s="12">
        <f t="shared" si="1"/>
        <v>0</v>
      </c>
      <c r="H17" s="13">
        <f t="shared" si="3"/>
        <v>0</v>
      </c>
    </row>
    <row r="18" spans="1:8" x14ac:dyDescent="0.2">
      <c r="A18" s="7">
        <f>100*F18/(100-D18)</f>
        <v>0</v>
      </c>
      <c r="B18" s="8"/>
      <c r="C18" s="9"/>
      <c r="D18" s="10"/>
      <c r="E18" s="15"/>
      <c r="F18" s="11"/>
      <c r="G18" s="12">
        <f>100*C18/(100-D18)</f>
        <v>0</v>
      </c>
      <c r="H18" s="13">
        <f>F18*G18</f>
        <v>0</v>
      </c>
    </row>
    <row r="19" spans="1:8" x14ac:dyDescent="0.2">
      <c r="A19" s="7">
        <f t="shared" si="0"/>
        <v>0</v>
      </c>
      <c r="B19" s="8"/>
      <c r="C19" s="9"/>
      <c r="D19" s="10"/>
      <c r="F19" s="11"/>
      <c r="G19" s="12">
        <f t="shared" si="1"/>
        <v>0</v>
      </c>
      <c r="H19" s="13">
        <f t="shared" si="3"/>
        <v>0</v>
      </c>
    </row>
    <row r="20" spans="1:8" x14ac:dyDescent="0.2">
      <c r="A20" s="7">
        <f t="shared" si="0"/>
        <v>0</v>
      </c>
      <c r="B20" s="8"/>
      <c r="C20" s="9"/>
      <c r="D20" s="10"/>
      <c r="E20" s="15"/>
      <c r="F20" s="11"/>
      <c r="G20" s="12">
        <f t="shared" si="1"/>
        <v>0</v>
      </c>
      <c r="H20" s="13">
        <f t="shared" si="3"/>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v>
      </c>
    </row>
    <row r="23" spans="1:8" x14ac:dyDescent="0.2">
      <c r="D23" s="28"/>
      <c r="F23" s="29"/>
      <c r="H23" s="30"/>
    </row>
    <row r="24" spans="1:8" x14ac:dyDescent="0.2">
      <c r="A24" s="81" t="s">
        <v>22</v>
      </c>
      <c r="B24" s="81"/>
      <c r="C24" s="82"/>
      <c r="D24" s="31">
        <f>SUM(F6:F14)</f>
        <v>10.178000000000003</v>
      </c>
      <c r="E24" s="3" t="s">
        <v>23</v>
      </c>
    </row>
    <row r="25" spans="1:8" ht="15" x14ac:dyDescent="0.25">
      <c r="A25" s="81" t="s">
        <v>24</v>
      </c>
      <c r="B25" s="81"/>
      <c r="C25" s="82"/>
      <c r="D25" s="32">
        <v>0.05</v>
      </c>
      <c r="E25" s="3" t="s">
        <v>25</v>
      </c>
    </row>
    <row r="26" spans="1:8" x14ac:dyDescent="0.2">
      <c r="A26" s="81" t="s">
        <v>26</v>
      </c>
      <c r="B26" s="81"/>
      <c r="C26" s="82"/>
      <c r="D26" s="31">
        <f>D24-(D24*D25)</f>
        <v>9.669100000000002</v>
      </c>
      <c r="E26" s="3" t="s">
        <v>27</v>
      </c>
    </row>
    <row r="27" spans="1:8" x14ac:dyDescent="0.2">
      <c r="A27" s="81" t="s">
        <v>28</v>
      </c>
      <c r="B27" s="81"/>
      <c r="C27" s="82"/>
      <c r="D27" s="33">
        <v>0.3</v>
      </c>
      <c r="E27" s="3" t="s">
        <v>27</v>
      </c>
      <c r="F27" s="3" t="s">
        <v>29</v>
      </c>
      <c r="H27" s="34">
        <f>H22/D26</f>
        <v>0</v>
      </c>
    </row>
    <row r="28" spans="1:8" x14ac:dyDescent="0.2">
      <c r="A28" s="81" t="s">
        <v>30</v>
      </c>
      <c r="B28" s="81"/>
      <c r="C28" s="82"/>
      <c r="D28" s="35">
        <f>D26/D27</f>
        <v>32.230333333333341</v>
      </c>
      <c r="E28" s="3" t="s">
        <v>31</v>
      </c>
      <c r="F28" s="3" t="s">
        <v>32</v>
      </c>
      <c r="H28" s="34">
        <f>H22/D28</f>
        <v>0</v>
      </c>
    </row>
    <row r="30" spans="1:8" x14ac:dyDescent="0.2">
      <c r="A30" s="30" t="s">
        <v>33</v>
      </c>
    </row>
    <row r="38" spans="1:1" x14ac:dyDescent="0.2">
      <c r="A38" s="30"/>
    </row>
    <row r="47" spans="1:1" x14ac:dyDescent="0.2">
      <c r="A47" s="30"/>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9"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9703-5B0D-4B19-8C14-0E3AD1D474C6}">
  <dimension ref="A1:H48"/>
  <sheetViews>
    <sheetView tabSelected="1" showWhiteSpace="0" view="pageLayout" topLeftCell="A26" zoomScale="115" zoomScaleNormal="100" zoomScalePageLayoutView="115"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0.5</v>
      </c>
      <c r="B6" s="14" t="s">
        <v>12</v>
      </c>
      <c r="C6" s="9">
        <v>39</v>
      </c>
      <c r="D6" s="10"/>
      <c r="E6" s="36" t="s">
        <v>66</v>
      </c>
      <c r="F6" s="11">
        <v>0.5</v>
      </c>
      <c r="G6" s="12">
        <f>100*C6/(100-D6)</f>
        <v>39</v>
      </c>
      <c r="H6" s="13">
        <f>F6*G6</f>
        <v>19.5</v>
      </c>
    </row>
    <row r="7" spans="1:8" x14ac:dyDescent="0.2">
      <c r="A7" s="7">
        <f t="shared" ref="A7:A20" si="0">100*F7/(100-D7)</f>
        <v>1.1764705882352941E-2</v>
      </c>
      <c r="B7" s="14" t="s">
        <v>12</v>
      </c>
      <c r="C7" s="9">
        <v>7.99</v>
      </c>
      <c r="D7" s="10">
        <v>15</v>
      </c>
      <c r="E7" s="36" t="s">
        <v>67</v>
      </c>
      <c r="F7" s="11">
        <v>0.01</v>
      </c>
      <c r="G7" s="12">
        <f t="shared" ref="G7:G20" si="1">100*C7/(100-D7)</f>
        <v>9.4</v>
      </c>
      <c r="H7" s="13">
        <f t="shared" ref="H7:H20" si="2">F7*G7</f>
        <v>9.4E-2</v>
      </c>
    </row>
    <row r="8" spans="1:8" x14ac:dyDescent="0.2">
      <c r="A8" s="7">
        <f t="shared" si="0"/>
        <v>9.4117647058823528E-2</v>
      </c>
      <c r="B8" s="8" t="s">
        <v>12</v>
      </c>
      <c r="C8" s="9">
        <v>1.78</v>
      </c>
      <c r="D8" s="10">
        <v>15</v>
      </c>
      <c r="E8" s="15" t="s">
        <v>68</v>
      </c>
      <c r="F8" s="11">
        <v>0.08</v>
      </c>
      <c r="G8" s="12">
        <f t="shared" si="1"/>
        <v>2.0941176470588236</v>
      </c>
      <c r="H8" s="13">
        <f t="shared" si="2"/>
        <v>0.1675294117647059</v>
      </c>
    </row>
    <row r="9" spans="1:8" x14ac:dyDescent="0.2">
      <c r="A9" s="7">
        <f t="shared" si="0"/>
        <v>0.12</v>
      </c>
      <c r="B9" s="8" t="s">
        <v>42</v>
      </c>
      <c r="C9" s="9">
        <v>7</v>
      </c>
      <c r="D9" s="10"/>
      <c r="E9" s="15" t="s">
        <v>69</v>
      </c>
      <c r="F9" s="18">
        <v>0.12</v>
      </c>
      <c r="G9" s="12">
        <f t="shared" si="1"/>
        <v>7</v>
      </c>
      <c r="H9" s="13">
        <f t="shared" si="2"/>
        <v>0.84</v>
      </c>
    </row>
    <row r="10" spans="1:8" x14ac:dyDescent="0.2">
      <c r="A10" s="7">
        <f t="shared" si="0"/>
        <v>5.0000000000000001E-3</v>
      </c>
      <c r="B10" s="8" t="s">
        <v>42</v>
      </c>
      <c r="C10" s="9">
        <v>1.49</v>
      </c>
      <c r="D10" s="10"/>
      <c r="E10" s="15" t="s">
        <v>70</v>
      </c>
      <c r="F10" s="11">
        <v>5.0000000000000001E-3</v>
      </c>
      <c r="G10" s="12">
        <f t="shared" si="1"/>
        <v>1.49</v>
      </c>
      <c r="H10" s="13">
        <f t="shared" si="2"/>
        <v>7.45E-3</v>
      </c>
    </row>
    <row r="11" spans="1:8" x14ac:dyDescent="0.2">
      <c r="A11" s="7">
        <f t="shared" si="0"/>
        <v>5.0000000000000001E-3</v>
      </c>
      <c r="B11" s="8" t="s">
        <v>42</v>
      </c>
      <c r="C11" s="9">
        <v>1.25</v>
      </c>
      <c r="D11" s="10"/>
      <c r="E11" s="15" t="s">
        <v>71</v>
      </c>
      <c r="F11" s="11">
        <v>5.0000000000000001E-3</v>
      </c>
      <c r="G11" s="12">
        <f t="shared" si="1"/>
        <v>1.25</v>
      </c>
      <c r="H11" s="13">
        <f t="shared" si="2"/>
        <v>6.2500000000000003E-3</v>
      </c>
    </row>
    <row r="12" spans="1:8" x14ac:dyDescent="0.2">
      <c r="A12" s="7">
        <f t="shared" si="0"/>
        <v>1E-3</v>
      </c>
      <c r="B12" s="8" t="s">
        <v>12</v>
      </c>
      <c r="C12" s="9">
        <v>63</v>
      </c>
      <c r="D12" s="10"/>
      <c r="E12" s="15" t="s">
        <v>72</v>
      </c>
      <c r="F12" s="11">
        <v>1E-3</v>
      </c>
      <c r="G12" s="12">
        <f t="shared" si="1"/>
        <v>63</v>
      </c>
      <c r="H12" s="13">
        <f t="shared" si="2"/>
        <v>6.3E-2</v>
      </c>
    </row>
    <row r="13" spans="1:8" x14ac:dyDescent="0.2">
      <c r="A13" s="7">
        <f t="shared" si="0"/>
        <v>1.4999999999999999E-2</v>
      </c>
      <c r="B13" s="8" t="s">
        <v>42</v>
      </c>
      <c r="C13" s="9">
        <v>4.3</v>
      </c>
      <c r="D13" s="10"/>
      <c r="E13" s="15" t="s">
        <v>73</v>
      </c>
      <c r="F13" s="11">
        <v>1.4999999999999999E-2</v>
      </c>
      <c r="G13" s="12">
        <f t="shared" si="1"/>
        <v>4.3</v>
      </c>
      <c r="H13" s="13">
        <f t="shared" si="2"/>
        <v>6.4500000000000002E-2</v>
      </c>
    </row>
    <row r="14" spans="1:8" x14ac:dyDescent="0.2">
      <c r="A14" s="7">
        <f t="shared" si="0"/>
        <v>0</v>
      </c>
      <c r="B14" s="8"/>
      <c r="C14" s="9"/>
      <c r="D14" s="10"/>
      <c r="E14" s="15"/>
      <c r="F14" s="11"/>
      <c r="G14" s="12">
        <f t="shared" si="1"/>
        <v>0</v>
      </c>
      <c r="H14" s="13">
        <f t="shared" si="2"/>
        <v>0</v>
      </c>
    </row>
    <row r="15" spans="1:8" x14ac:dyDescent="0.2">
      <c r="A15" s="7">
        <f t="shared" si="0"/>
        <v>0</v>
      </c>
      <c r="B15" s="8"/>
      <c r="C15" s="9"/>
      <c r="D15" s="10"/>
      <c r="E15" s="15" t="s">
        <v>74</v>
      </c>
      <c r="F15" s="11"/>
      <c r="G15" s="12">
        <f t="shared" si="1"/>
        <v>0</v>
      </c>
      <c r="H15" s="13">
        <f t="shared" si="2"/>
        <v>0</v>
      </c>
    </row>
    <row r="16" spans="1:8" x14ac:dyDescent="0.2">
      <c r="A16" s="7">
        <f t="shared" si="0"/>
        <v>0</v>
      </c>
      <c r="B16" s="8"/>
      <c r="C16" s="9"/>
      <c r="D16" s="10"/>
      <c r="E16" s="15"/>
      <c r="F16" s="11"/>
      <c r="G16" s="12">
        <f t="shared" si="1"/>
        <v>0</v>
      </c>
      <c r="H16" s="13"/>
    </row>
    <row r="17" spans="1:8" x14ac:dyDescent="0.2">
      <c r="A17" s="7">
        <f t="shared" si="0"/>
        <v>0</v>
      </c>
      <c r="B17" s="8"/>
      <c r="C17" s="9"/>
      <c r="D17" s="10"/>
      <c r="E17" s="15"/>
      <c r="F17" s="11"/>
      <c r="G17" s="12">
        <f t="shared" si="1"/>
        <v>0</v>
      </c>
      <c r="H17" s="13">
        <f t="shared" si="2"/>
        <v>0</v>
      </c>
    </row>
    <row r="18" spans="1:8" x14ac:dyDescent="0.2">
      <c r="A18" s="7">
        <f t="shared" si="0"/>
        <v>0</v>
      </c>
      <c r="B18" s="8"/>
      <c r="C18" s="9"/>
      <c r="D18" s="10"/>
      <c r="E18" s="15"/>
      <c r="F18" s="11"/>
      <c r="G18" s="12">
        <f t="shared" si="1"/>
        <v>0</v>
      </c>
      <c r="H18" s="13">
        <f t="shared" si="2"/>
        <v>0</v>
      </c>
    </row>
    <row r="19" spans="1:8" x14ac:dyDescent="0.2">
      <c r="A19" s="7">
        <f t="shared" si="0"/>
        <v>0</v>
      </c>
      <c r="B19" s="8"/>
      <c r="C19" s="9"/>
      <c r="D19" s="10"/>
      <c r="E19" s="15"/>
      <c r="F19" s="11"/>
      <c r="G19" s="12">
        <f t="shared" si="1"/>
        <v>0</v>
      </c>
      <c r="H19" s="13">
        <f t="shared" si="2"/>
        <v>0</v>
      </c>
    </row>
    <row r="20" spans="1:8" x14ac:dyDescent="0.2">
      <c r="A20" s="7">
        <f t="shared" si="0"/>
        <v>0</v>
      </c>
      <c r="B20" s="8"/>
      <c r="C20" s="9"/>
      <c r="D20" s="10"/>
      <c r="E20" s="15"/>
      <c r="F20" s="11"/>
      <c r="G20" s="12">
        <f t="shared" si="1"/>
        <v>0</v>
      </c>
      <c r="H20" s="13">
        <f t="shared" si="2"/>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20.742729411764703</v>
      </c>
    </row>
    <row r="23" spans="1:8" x14ac:dyDescent="0.2">
      <c r="D23" s="28"/>
      <c r="F23" s="29"/>
      <c r="H23" s="30"/>
    </row>
    <row r="24" spans="1:8" x14ac:dyDescent="0.2">
      <c r="A24" s="81" t="s">
        <v>22</v>
      </c>
      <c r="B24" s="81"/>
      <c r="C24" s="82"/>
      <c r="D24" s="31">
        <f>SUM(F6:F10)</f>
        <v>0.71499999999999997</v>
      </c>
      <c r="E24" s="3" t="s">
        <v>23</v>
      </c>
    </row>
    <row r="25" spans="1:8" ht="15" x14ac:dyDescent="0.25">
      <c r="A25" s="81" t="s">
        <v>24</v>
      </c>
      <c r="B25" s="81"/>
      <c r="C25" s="82"/>
      <c r="D25" s="32">
        <v>0</v>
      </c>
      <c r="E25" s="3" t="s">
        <v>25</v>
      </c>
    </row>
    <row r="26" spans="1:8" x14ac:dyDescent="0.2">
      <c r="A26" s="81" t="s">
        <v>26</v>
      </c>
      <c r="B26" s="81"/>
      <c r="C26" s="82"/>
      <c r="D26" s="31">
        <f>D24-(D24*D25)</f>
        <v>0.71499999999999997</v>
      </c>
      <c r="E26" s="3" t="s">
        <v>27</v>
      </c>
    </row>
    <row r="27" spans="1:8" x14ac:dyDescent="0.2">
      <c r="A27" s="81" t="s">
        <v>28</v>
      </c>
      <c r="B27" s="81"/>
      <c r="C27" s="82"/>
      <c r="D27" s="33">
        <v>0.03</v>
      </c>
      <c r="E27" s="3" t="s">
        <v>27</v>
      </c>
      <c r="F27" s="3" t="s">
        <v>29</v>
      </c>
      <c r="H27" s="34">
        <f>H22/D26</f>
        <v>29.010810366104479</v>
      </c>
    </row>
    <row r="28" spans="1:8" x14ac:dyDescent="0.2">
      <c r="A28" s="81" t="s">
        <v>30</v>
      </c>
      <c r="B28" s="81"/>
      <c r="C28" s="82"/>
      <c r="D28" s="35">
        <f>D26/D27</f>
        <v>23.833333333333332</v>
      </c>
      <c r="E28" s="3" t="s">
        <v>31</v>
      </c>
      <c r="F28" s="3" t="s">
        <v>32</v>
      </c>
      <c r="H28" s="34">
        <f>H22/D28</f>
        <v>0.87032431098313445</v>
      </c>
    </row>
    <row r="30" spans="1:8" x14ac:dyDescent="0.2">
      <c r="A30" s="30" t="s">
        <v>33</v>
      </c>
    </row>
    <row r="38" spans="1:1" x14ac:dyDescent="0.2">
      <c r="A38" s="30"/>
    </row>
    <row r="40" spans="1:1" x14ac:dyDescent="0.2">
      <c r="A40" s="30" t="s">
        <v>75</v>
      </c>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8"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56A0E-572B-437F-8AEF-5E8E38F9BFCE}">
  <dimension ref="A1:H48"/>
  <sheetViews>
    <sheetView tabSelected="1" showWhiteSpace="0" view="pageLayout" topLeftCell="A29" zoomScale="123" zoomScaleNormal="100" zoomScalePageLayoutView="123"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7.0000000000000007E-2</v>
      </c>
      <c r="B6" s="14"/>
      <c r="C6" s="9"/>
      <c r="D6" s="10"/>
      <c r="E6" s="15" t="s">
        <v>57</v>
      </c>
      <c r="F6" s="11">
        <v>7.0000000000000007E-2</v>
      </c>
      <c r="G6" s="12">
        <f>100*C6/(100-D6)</f>
        <v>0</v>
      </c>
      <c r="H6" s="13">
        <f>F6*G6</f>
        <v>0</v>
      </c>
    </row>
    <row r="7" spans="1:8" x14ac:dyDescent="0.2">
      <c r="A7" s="7">
        <f t="shared" ref="A7:A20" si="0">100*F7/(100-D7)</f>
        <v>0.04</v>
      </c>
      <c r="B7" s="14"/>
      <c r="C7" s="9"/>
      <c r="D7" s="10"/>
      <c r="E7" s="36" t="s">
        <v>76</v>
      </c>
      <c r="F7" s="11">
        <v>0.04</v>
      </c>
      <c r="G7" s="12">
        <f t="shared" ref="G7:G20" si="1">100*C7/(100-D7)</f>
        <v>0</v>
      </c>
      <c r="H7" s="13">
        <f t="shared" ref="H7:H20" si="2">F7*G7</f>
        <v>0</v>
      </c>
    </row>
    <row r="8" spans="1:8" x14ac:dyDescent="0.2">
      <c r="A8" s="7">
        <f t="shared" si="0"/>
        <v>0.15</v>
      </c>
      <c r="B8" s="8"/>
      <c r="C8" s="9"/>
      <c r="D8" s="10"/>
      <c r="E8" s="36" t="s">
        <v>77</v>
      </c>
      <c r="F8" s="11">
        <v>0.15</v>
      </c>
      <c r="G8" s="12">
        <f t="shared" si="1"/>
        <v>0</v>
      </c>
      <c r="H8" s="13">
        <f t="shared" si="2"/>
        <v>0</v>
      </c>
    </row>
    <row r="9" spans="1:8" x14ac:dyDescent="0.2">
      <c r="A9" s="7">
        <f t="shared" si="0"/>
        <v>1.8749999999999999E-2</v>
      </c>
      <c r="B9" s="8"/>
      <c r="C9" s="9"/>
      <c r="D9" s="10">
        <v>20</v>
      </c>
      <c r="E9" s="15" t="s">
        <v>78</v>
      </c>
      <c r="F9" s="18">
        <v>1.4999999999999999E-2</v>
      </c>
      <c r="G9" s="12">
        <f t="shared" si="1"/>
        <v>0</v>
      </c>
      <c r="H9" s="13">
        <f t="shared" si="2"/>
        <v>0</v>
      </c>
    </row>
    <row r="10" spans="1:8" x14ac:dyDescent="0.2">
      <c r="A10" s="7">
        <f t="shared" si="0"/>
        <v>0.05</v>
      </c>
      <c r="B10" s="8"/>
      <c r="C10" s="9"/>
      <c r="D10" s="10"/>
      <c r="E10" s="15" t="s">
        <v>79</v>
      </c>
      <c r="F10" s="11">
        <v>0.05</v>
      </c>
      <c r="G10" s="12">
        <f t="shared" si="1"/>
        <v>0</v>
      </c>
      <c r="H10" s="13">
        <f t="shared" si="2"/>
        <v>0</v>
      </c>
    </row>
    <row r="11" spans="1:8" x14ac:dyDescent="0.2">
      <c r="A11" s="7">
        <f t="shared" si="0"/>
        <v>1.1764705882352941E-2</v>
      </c>
      <c r="B11" s="8"/>
      <c r="C11" s="9"/>
      <c r="D11" s="10">
        <v>15</v>
      </c>
      <c r="E11" s="15" t="s">
        <v>68</v>
      </c>
      <c r="F11" s="11">
        <v>0.01</v>
      </c>
      <c r="G11" s="12">
        <f t="shared" si="1"/>
        <v>0</v>
      </c>
      <c r="H11" s="13">
        <f t="shared" si="2"/>
        <v>0</v>
      </c>
    </row>
    <row r="12" spans="1:8" x14ac:dyDescent="0.2">
      <c r="A12" s="7">
        <f t="shared" si="0"/>
        <v>0</v>
      </c>
      <c r="B12" s="8"/>
      <c r="C12" s="9"/>
      <c r="D12" s="10"/>
      <c r="E12" s="15"/>
      <c r="F12" s="11"/>
      <c r="G12" s="12">
        <f t="shared" si="1"/>
        <v>0</v>
      </c>
      <c r="H12" s="13">
        <f t="shared" si="2"/>
        <v>0</v>
      </c>
    </row>
    <row r="13" spans="1:8" x14ac:dyDescent="0.2">
      <c r="A13" s="7">
        <f t="shared" si="0"/>
        <v>0</v>
      </c>
      <c r="B13" s="8"/>
      <c r="C13" s="9"/>
      <c r="D13" s="10"/>
      <c r="E13" s="15"/>
      <c r="F13" s="11"/>
      <c r="G13" s="12">
        <f t="shared" si="1"/>
        <v>0</v>
      </c>
      <c r="H13" s="13">
        <f t="shared" si="2"/>
        <v>0</v>
      </c>
    </row>
    <row r="14" spans="1:8" x14ac:dyDescent="0.2">
      <c r="A14" s="7">
        <f t="shared" si="0"/>
        <v>0</v>
      </c>
      <c r="B14" s="8"/>
      <c r="C14" s="9"/>
      <c r="D14" s="10"/>
      <c r="E14" s="15"/>
      <c r="F14" s="11"/>
      <c r="G14" s="12">
        <f t="shared" si="1"/>
        <v>0</v>
      </c>
      <c r="H14" s="13">
        <f t="shared" si="2"/>
        <v>0</v>
      </c>
    </row>
    <row r="15" spans="1:8" x14ac:dyDescent="0.2">
      <c r="A15" s="7">
        <f t="shared" si="0"/>
        <v>0</v>
      </c>
      <c r="B15" s="8"/>
      <c r="C15" s="9"/>
      <c r="D15" s="10"/>
      <c r="E15" s="15"/>
      <c r="F15" s="11"/>
      <c r="G15" s="12">
        <f t="shared" si="1"/>
        <v>0</v>
      </c>
      <c r="H15" s="13">
        <f t="shared" si="2"/>
        <v>0</v>
      </c>
    </row>
    <row r="16" spans="1:8" x14ac:dyDescent="0.2">
      <c r="A16" s="7">
        <f t="shared" si="0"/>
        <v>0</v>
      </c>
      <c r="B16" s="8"/>
      <c r="C16" s="9"/>
      <c r="D16" s="10"/>
      <c r="E16" s="15"/>
      <c r="F16" s="11"/>
      <c r="G16" s="12">
        <f t="shared" si="1"/>
        <v>0</v>
      </c>
      <c r="H16" s="13"/>
    </row>
    <row r="17" spans="1:8" x14ac:dyDescent="0.2">
      <c r="A17" s="7">
        <f t="shared" si="0"/>
        <v>0</v>
      </c>
      <c r="B17" s="8"/>
      <c r="C17" s="9"/>
      <c r="D17" s="10"/>
      <c r="E17" s="15"/>
      <c r="F17" s="11"/>
      <c r="G17" s="12">
        <f t="shared" si="1"/>
        <v>0</v>
      </c>
      <c r="H17" s="13">
        <f t="shared" si="2"/>
        <v>0</v>
      </c>
    </row>
    <row r="18" spans="1:8" x14ac:dyDescent="0.2">
      <c r="A18" s="7">
        <f t="shared" si="0"/>
        <v>0</v>
      </c>
      <c r="B18" s="8"/>
      <c r="C18" s="9"/>
      <c r="D18" s="10"/>
      <c r="E18" s="15"/>
      <c r="F18" s="11"/>
      <c r="G18" s="12">
        <f t="shared" si="1"/>
        <v>0</v>
      </c>
      <c r="H18" s="13">
        <f t="shared" si="2"/>
        <v>0</v>
      </c>
    </row>
    <row r="19" spans="1:8" x14ac:dyDescent="0.2">
      <c r="A19" s="7">
        <f t="shared" si="0"/>
        <v>0</v>
      </c>
      <c r="B19" s="8"/>
      <c r="C19" s="9"/>
      <c r="D19" s="10"/>
      <c r="E19" s="15"/>
      <c r="F19" s="11"/>
      <c r="G19" s="12">
        <f t="shared" si="1"/>
        <v>0</v>
      </c>
      <c r="H19" s="13">
        <f t="shared" si="2"/>
        <v>0</v>
      </c>
    </row>
    <row r="20" spans="1:8" x14ac:dyDescent="0.2">
      <c r="A20" s="7">
        <f t="shared" si="0"/>
        <v>0</v>
      </c>
      <c r="B20" s="8"/>
      <c r="C20" s="9"/>
      <c r="D20" s="10"/>
      <c r="E20" s="15"/>
      <c r="F20" s="11"/>
      <c r="G20" s="12">
        <f t="shared" si="1"/>
        <v>0</v>
      </c>
      <c r="H20" s="13">
        <f t="shared" si="2"/>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v>
      </c>
    </row>
    <row r="23" spans="1:8" x14ac:dyDescent="0.2">
      <c r="D23" s="28"/>
      <c r="F23" s="29"/>
      <c r="H23" s="30"/>
    </row>
    <row r="24" spans="1:8" x14ac:dyDescent="0.2">
      <c r="A24" s="81" t="s">
        <v>22</v>
      </c>
      <c r="B24" s="81"/>
      <c r="C24" s="82"/>
      <c r="D24" s="31">
        <f>SUM(F6:F10)</f>
        <v>0.32500000000000001</v>
      </c>
      <c r="E24" s="3" t="s">
        <v>23</v>
      </c>
    </row>
    <row r="25" spans="1:8" ht="15" x14ac:dyDescent="0.25">
      <c r="A25" s="81" t="s">
        <v>24</v>
      </c>
      <c r="B25" s="81"/>
      <c r="C25" s="82"/>
      <c r="D25" s="32">
        <v>0</v>
      </c>
      <c r="E25" s="3" t="s">
        <v>25</v>
      </c>
    </row>
    <row r="26" spans="1:8" x14ac:dyDescent="0.2">
      <c r="A26" s="81" t="s">
        <v>26</v>
      </c>
      <c r="B26" s="81"/>
      <c r="C26" s="82"/>
      <c r="D26" s="31">
        <f>D24-(D24*D25)</f>
        <v>0.32500000000000001</v>
      </c>
      <c r="E26" s="3" t="s">
        <v>27</v>
      </c>
    </row>
    <row r="27" spans="1:8" x14ac:dyDescent="0.2">
      <c r="A27" s="81" t="s">
        <v>28</v>
      </c>
      <c r="B27" s="81"/>
      <c r="C27" s="82"/>
      <c r="D27" s="33">
        <v>0.35</v>
      </c>
      <c r="E27" s="3" t="s">
        <v>27</v>
      </c>
      <c r="F27" s="3" t="s">
        <v>29</v>
      </c>
      <c r="H27" s="34">
        <f>H22/D26</f>
        <v>0</v>
      </c>
    </row>
    <row r="28" spans="1:8" x14ac:dyDescent="0.2">
      <c r="A28" s="81" t="s">
        <v>30</v>
      </c>
      <c r="B28" s="81"/>
      <c r="C28" s="82"/>
      <c r="D28" s="35">
        <f>D26/D27</f>
        <v>0.92857142857142871</v>
      </c>
      <c r="E28" s="3" t="s">
        <v>31</v>
      </c>
      <c r="F28" s="3" t="s">
        <v>32</v>
      </c>
      <c r="H28" s="34">
        <f>H22/D28</f>
        <v>0</v>
      </c>
    </row>
    <row r="30" spans="1:8" x14ac:dyDescent="0.2">
      <c r="A30" s="30" t="s">
        <v>33</v>
      </c>
    </row>
    <row r="38" spans="1:1" x14ac:dyDescent="0.2">
      <c r="A38" s="30"/>
    </row>
    <row r="40" spans="1:1" x14ac:dyDescent="0.2">
      <c r="A40" s="30" t="s">
        <v>75</v>
      </c>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7"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110A-E123-42EF-A455-B98D57EF67CE}">
  <dimension ref="A1:H48"/>
  <sheetViews>
    <sheetView tabSelected="1" showWhiteSpace="0" view="pageLayout" topLeftCell="A5" zoomScale="123" zoomScaleNormal="100" zoomScalePageLayoutView="123" workbookViewId="0">
      <selection activeCell="I22" sqref="I22"/>
    </sheetView>
  </sheetViews>
  <sheetFormatPr defaultRowHeight="12.75" x14ac:dyDescent="0.2"/>
  <cols>
    <col min="1" max="4" width="6.7109375" style="3" customWidth="1"/>
    <col min="5" max="5" width="30.140625" style="3" customWidth="1"/>
    <col min="6" max="6" width="6.7109375" style="3" customWidth="1"/>
    <col min="7" max="7" width="7.28515625" style="3" customWidth="1"/>
    <col min="8" max="8" width="6.7109375" style="3" customWidth="1"/>
    <col min="9" max="16384" width="9.140625" style="3"/>
  </cols>
  <sheetData>
    <row r="1" spans="1:8" ht="15.75" x14ac:dyDescent="0.25">
      <c r="A1" s="83" t="s">
        <v>0</v>
      </c>
      <c r="B1" s="81"/>
      <c r="C1" s="81"/>
      <c r="D1" s="81"/>
      <c r="E1" s="81"/>
      <c r="F1" s="81"/>
      <c r="G1" s="81"/>
      <c r="H1" s="81"/>
    </row>
    <row r="2" spans="1:8" ht="19.5" customHeight="1" x14ac:dyDescent="0.2">
      <c r="A2" s="1"/>
      <c r="B2" s="2"/>
      <c r="C2" s="2"/>
      <c r="D2" s="2"/>
      <c r="E2" s="2"/>
      <c r="F2" s="2"/>
      <c r="G2" s="2"/>
      <c r="H2" s="2"/>
    </row>
    <row r="3" spans="1:8" x14ac:dyDescent="0.2">
      <c r="A3" s="4" t="s">
        <v>1</v>
      </c>
      <c r="B3" s="2"/>
      <c r="C3" s="2"/>
      <c r="D3" s="2"/>
      <c r="E3" s="4" t="s">
        <v>2</v>
      </c>
      <c r="F3" s="2"/>
      <c r="G3" s="4" t="s">
        <v>3</v>
      </c>
      <c r="H3" s="2"/>
    </row>
    <row r="5" spans="1:8" x14ac:dyDescent="0.2">
      <c r="A5" s="5" t="s">
        <v>4</v>
      </c>
      <c r="B5" s="5" t="s">
        <v>5</v>
      </c>
      <c r="C5" s="5" t="s">
        <v>6</v>
      </c>
      <c r="D5" s="5" t="s">
        <v>7</v>
      </c>
      <c r="E5" s="5" t="s">
        <v>8</v>
      </c>
      <c r="F5" s="6" t="s">
        <v>9</v>
      </c>
      <c r="G5" s="6" t="s">
        <v>10</v>
      </c>
      <c r="H5" s="6" t="s">
        <v>11</v>
      </c>
    </row>
    <row r="6" spans="1:8" x14ac:dyDescent="0.2">
      <c r="A6" s="7">
        <f>100*F6/(100-D6)</f>
        <v>7.0000000000000007E-2</v>
      </c>
      <c r="B6" s="14"/>
      <c r="C6" s="9"/>
      <c r="D6" s="10"/>
      <c r="E6" s="15" t="s">
        <v>57</v>
      </c>
      <c r="F6" s="11">
        <v>7.0000000000000007E-2</v>
      </c>
      <c r="G6" s="12">
        <f>100*C6/(100-D6)</f>
        <v>0</v>
      </c>
      <c r="H6" s="13">
        <f>F6*G6</f>
        <v>0</v>
      </c>
    </row>
    <row r="7" spans="1:8" x14ac:dyDescent="0.2">
      <c r="A7" s="7">
        <f t="shared" ref="A7:A20" si="0">100*F7/(100-D7)</f>
        <v>0.04</v>
      </c>
      <c r="B7" s="14"/>
      <c r="C7" s="9"/>
      <c r="D7" s="10"/>
      <c r="E7" s="36" t="s">
        <v>76</v>
      </c>
      <c r="F7" s="11">
        <v>0.04</v>
      </c>
      <c r="G7" s="12">
        <f t="shared" ref="G7:G20" si="1">100*C7/(100-D7)</f>
        <v>0</v>
      </c>
      <c r="H7" s="13">
        <f t="shared" ref="H7:H20" si="2">F7*G7</f>
        <v>0</v>
      </c>
    </row>
    <row r="8" spans="1:8" x14ac:dyDescent="0.2">
      <c r="A8" s="7">
        <f t="shared" si="0"/>
        <v>0.15</v>
      </c>
      <c r="B8" s="8"/>
      <c r="C8" s="9"/>
      <c r="D8" s="10"/>
      <c r="E8" s="36" t="s">
        <v>77</v>
      </c>
      <c r="F8" s="11">
        <v>0.15</v>
      </c>
      <c r="G8" s="12">
        <f t="shared" si="1"/>
        <v>0</v>
      </c>
      <c r="H8" s="13">
        <f t="shared" si="2"/>
        <v>0</v>
      </c>
    </row>
    <row r="9" spans="1:8" x14ac:dyDescent="0.2">
      <c r="A9" s="7">
        <f t="shared" si="0"/>
        <v>1.8749999999999999E-2</v>
      </c>
      <c r="B9" s="8"/>
      <c r="C9" s="9"/>
      <c r="D9" s="10">
        <v>20</v>
      </c>
      <c r="E9" s="15" t="s">
        <v>78</v>
      </c>
      <c r="F9" s="18">
        <v>1.4999999999999999E-2</v>
      </c>
      <c r="G9" s="12">
        <f t="shared" si="1"/>
        <v>0</v>
      </c>
      <c r="H9" s="13">
        <f t="shared" si="2"/>
        <v>0</v>
      </c>
    </row>
    <row r="10" spans="1:8" x14ac:dyDescent="0.2">
      <c r="A10" s="7">
        <f t="shared" si="0"/>
        <v>0.05</v>
      </c>
      <c r="B10" s="8"/>
      <c r="C10" s="9"/>
      <c r="D10" s="10"/>
      <c r="E10" s="15" t="s">
        <v>79</v>
      </c>
      <c r="F10" s="11">
        <v>0.05</v>
      </c>
      <c r="G10" s="12">
        <f t="shared" si="1"/>
        <v>0</v>
      </c>
      <c r="H10" s="13">
        <f t="shared" si="2"/>
        <v>0</v>
      </c>
    </row>
    <row r="11" spans="1:8" x14ac:dyDescent="0.2">
      <c r="A11" s="7">
        <f t="shared" si="0"/>
        <v>1.1764705882352941E-2</v>
      </c>
      <c r="B11" s="8"/>
      <c r="C11" s="9"/>
      <c r="D11" s="10">
        <v>15</v>
      </c>
      <c r="E11" s="15" t="s">
        <v>68</v>
      </c>
      <c r="F11" s="11">
        <v>0.01</v>
      </c>
      <c r="G11" s="12">
        <f t="shared" si="1"/>
        <v>0</v>
      </c>
      <c r="H11" s="13">
        <f t="shared" si="2"/>
        <v>0</v>
      </c>
    </row>
    <row r="12" spans="1:8" x14ac:dyDescent="0.2">
      <c r="A12" s="7">
        <f t="shared" si="0"/>
        <v>0</v>
      </c>
      <c r="B12" s="8"/>
      <c r="C12" s="9"/>
      <c r="D12" s="10"/>
      <c r="E12" s="15"/>
      <c r="F12" s="11"/>
      <c r="G12" s="12">
        <f t="shared" si="1"/>
        <v>0</v>
      </c>
      <c r="H12" s="13">
        <f t="shared" si="2"/>
        <v>0</v>
      </c>
    </row>
    <row r="13" spans="1:8" x14ac:dyDescent="0.2">
      <c r="A13" s="7">
        <f t="shared" si="0"/>
        <v>0</v>
      </c>
      <c r="B13" s="8"/>
      <c r="C13" s="9"/>
      <c r="D13" s="10"/>
      <c r="E13" s="15"/>
      <c r="F13" s="11"/>
      <c r="G13" s="12">
        <f t="shared" si="1"/>
        <v>0</v>
      </c>
      <c r="H13" s="13">
        <f t="shared" si="2"/>
        <v>0</v>
      </c>
    </row>
    <row r="14" spans="1:8" x14ac:dyDescent="0.2">
      <c r="A14" s="7">
        <f t="shared" si="0"/>
        <v>0</v>
      </c>
      <c r="B14" s="8"/>
      <c r="C14" s="9"/>
      <c r="D14" s="10"/>
      <c r="E14" s="15"/>
      <c r="F14" s="11"/>
      <c r="G14" s="12">
        <f t="shared" si="1"/>
        <v>0</v>
      </c>
      <c r="H14" s="13">
        <f t="shared" si="2"/>
        <v>0</v>
      </c>
    </row>
    <row r="15" spans="1:8" x14ac:dyDescent="0.2">
      <c r="A15" s="7">
        <f t="shared" si="0"/>
        <v>0</v>
      </c>
      <c r="B15" s="8"/>
      <c r="C15" s="9"/>
      <c r="D15" s="10"/>
      <c r="E15" s="15"/>
      <c r="F15" s="11"/>
      <c r="G15" s="12">
        <f t="shared" si="1"/>
        <v>0</v>
      </c>
      <c r="H15" s="13">
        <f t="shared" si="2"/>
        <v>0</v>
      </c>
    </row>
    <row r="16" spans="1:8" x14ac:dyDescent="0.2">
      <c r="A16" s="7">
        <f t="shared" si="0"/>
        <v>0</v>
      </c>
      <c r="B16" s="8"/>
      <c r="C16" s="9"/>
      <c r="D16" s="10"/>
      <c r="E16" s="15"/>
      <c r="F16" s="11"/>
      <c r="G16" s="12">
        <f t="shared" si="1"/>
        <v>0</v>
      </c>
      <c r="H16" s="13"/>
    </row>
    <row r="17" spans="1:8" x14ac:dyDescent="0.2">
      <c r="A17" s="7">
        <f t="shared" si="0"/>
        <v>0</v>
      </c>
      <c r="B17" s="8"/>
      <c r="C17" s="9"/>
      <c r="D17" s="10"/>
      <c r="E17" s="15"/>
      <c r="F17" s="11"/>
      <c r="G17" s="12">
        <f t="shared" si="1"/>
        <v>0</v>
      </c>
      <c r="H17" s="13">
        <f t="shared" si="2"/>
        <v>0</v>
      </c>
    </row>
    <row r="18" spans="1:8" x14ac:dyDescent="0.2">
      <c r="A18" s="7">
        <f t="shared" si="0"/>
        <v>0</v>
      </c>
      <c r="B18" s="8"/>
      <c r="C18" s="9"/>
      <c r="D18" s="10"/>
      <c r="E18" s="15"/>
      <c r="F18" s="11"/>
      <c r="G18" s="12">
        <f t="shared" si="1"/>
        <v>0</v>
      </c>
      <c r="H18" s="13">
        <f t="shared" si="2"/>
        <v>0</v>
      </c>
    </row>
    <row r="19" spans="1:8" x14ac:dyDescent="0.2">
      <c r="A19" s="7">
        <f t="shared" si="0"/>
        <v>0</v>
      </c>
      <c r="B19" s="8"/>
      <c r="C19" s="9"/>
      <c r="D19" s="10"/>
      <c r="E19" s="15"/>
      <c r="F19" s="11"/>
      <c r="G19" s="12">
        <f t="shared" si="1"/>
        <v>0</v>
      </c>
      <c r="H19" s="13">
        <f t="shared" si="2"/>
        <v>0</v>
      </c>
    </row>
    <row r="20" spans="1:8" x14ac:dyDescent="0.2">
      <c r="A20" s="7">
        <f t="shared" si="0"/>
        <v>0</v>
      </c>
      <c r="B20" s="8"/>
      <c r="C20" s="9"/>
      <c r="D20" s="10"/>
      <c r="E20" s="15"/>
      <c r="F20" s="11"/>
      <c r="G20" s="12">
        <f t="shared" si="1"/>
        <v>0</v>
      </c>
      <c r="H20" s="13">
        <f t="shared" si="2"/>
        <v>0</v>
      </c>
    </row>
    <row r="21" spans="1:8" ht="13.5" thickBot="1" x14ac:dyDescent="0.25">
      <c r="A21" s="19"/>
      <c r="B21" s="20"/>
      <c r="C21" s="21"/>
      <c r="D21" s="22"/>
      <c r="E21" s="23" t="s">
        <v>20</v>
      </c>
      <c r="F21" s="24"/>
      <c r="G21" s="25"/>
      <c r="H21" s="26">
        <f>F21*SUM(H6:H20)</f>
        <v>0</v>
      </c>
    </row>
    <row r="22" spans="1:8" ht="13.5" thickBot="1" x14ac:dyDescent="0.25">
      <c r="A22" s="84" t="s">
        <v>21</v>
      </c>
      <c r="B22" s="84"/>
      <c r="C22" s="84"/>
      <c r="D22" s="84"/>
      <c r="E22" s="84"/>
      <c r="F22" s="84"/>
      <c r="G22" s="85"/>
      <c r="H22" s="27">
        <f>SUM(H6:H21)</f>
        <v>0</v>
      </c>
    </row>
    <row r="23" spans="1:8" x14ac:dyDescent="0.2">
      <c r="D23" s="28"/>
      <c r="F23" s="29"/>
      <c r="H23" s="30"/>
    </row>
    <row r="24" spans="1:8" x14ac:dyDescent="0.2">
      <c r="A24" s="81" t="s">
        <v>22</v>
      </c>
      <c r="B24" s="81"/>
      <c r="C24" s="82"/>
      <c r="D24" s="31">
        <f>SUM(F6:F10)</f>
        <v>0.32500000000000001</v>
      </c>
      <c r="E24" s="3" t="s">
        <v>23</v>
      </c>
    </row>
    <row r="25" spans="1:8" ht="15" x14ac:dyDescent="0.25">
      <c r="A25" s="81" t="s">
        <v>24</v>
      </c>
      <c r="B25" s="81"/>
      <c r="C25" s="82"/>
      <c r="D25" s="32">
        <v>0</v>
      </c>
      <c r="E25" s="3" t="s">
        <v>25</v>
      </c>
    </row>
    <row r="26" spans="1:8" x14ac:dyDescent="0.2">
      <c r="A26" s="81" t="s">
        <v>26</v>
      </c>
      <c r="B26" s="81"/>
      <c r="C26" s="82"/>
      <c r="D26" s="31">
        <f>D24-(D24*D25)</f>
        <v>0.32500000000000001</v>
      </c>
      <c r="E26" s="3" t="s">
        <v>27</v>
      </c>
    </row>
    <row r="27" spans="1:8" x14ac:dyDescent="0.2">
      <c r="A27" s="81" t="s">
        <v>28</v>
      </c>
      <c r="B27" s="81"/>
      <c r="C27" s="82"/>
      <c r="D27" s="33">
        <v>0.35</v>
      </c>
      <c r="E27" s="3" t="s">
        <v>27</v>
      </c>
      <c r="F27" s="3" t="s">
        <v>29</v>
      </c>
      <c r="H27" s="34">
        <f>H22/D26</f>
        <v>0</v>
      </c>
    </row>
    <row r="28" spans="1:8" x14ac:dyDescent="0.2">
      <c r="A28" s="81" t="s">
        <v>30</v>
      </c>
      <c r="B28" s="81"/>
      <c r="C28" s="82"/>
      <c r="D28" s="35">
        <f>D26/D27</f>
        <v>0.92857142857142871</v>
      </c>
      <c r="E28" s="3" t="s">
        <v>31</v>
      </c>
      <c r="F28" s="3" t="s">
        <v>32</v>
      </c>
      <c r="H28" s="34">
        <f>H22/D28</f>
        <v>0</v>
      </c>
    </row>
    <row r="30" spans="1:8" x14ac:dyDescent="0.2">
      <c r="A30" s="30" t="s">
        <v>33</v>
      </c>
    </row>
    <row r="38" spans="1:1" x14ac:dyDescent="0.2">
      <c r="A38" s="30"/>
    </row>
    <row r="47" spans="1:1" x14ac:dyDescent="0.2">
      <c r="A47" s="30"/>
    </row>
    <row r="48" spans="1:1" x14ac:dyDescent="0.2">
      <c r="A48" s="30"/>
    </row>
  </sheetData>
  <sheetProtection insertRows="0"/>
  <mergeCells count="7">
    <mergeCell ref="A28:C28"/>
    <mergeCell ref="A1:H1"/>
    <mergeCell ref="A22:G22"/>
    <mergeCell ref="A24:C24"/>
    <mergeCell ref="A25:C25"/>
    <mergeCell ref="A26:C26"/>
    <mergeCell ref="A27:C27"/>
  </mergeCells>
  <conditionalFormatting sqref="A6:A20 G6:H20">
    <cfRule type="cellIs" dxfId="6" priority="1" stopIfTrue="1" operator="equal">
      <formula>0</formula>
    </cfRule>
  </conditionalFormatting>
  <pageMargins left="0.25" right="0.25" top="0.75" bottom="0.75" header="0.3" footer="0.3"/>
  <pageSetup paperSize="9" orientation="portrait" r:id="rId1"/>
  <headerFooter alignWithMargins="0">
    <oddHeader>&amp;LTAMK/AL
Alakortit/Alakortti-mallipohja</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15</vt:i4>
      </vt:variant>
    </vt:vector>
  </HeadingPairs>
  <TitlesOfParts>
    <vt:vector size="15" baseType="lpstr">
      <vt:lpstr>Savunyhtölohi pastasalaatti (M,</vt:lpstr>
      <vt:lpstr>Savunyhtölohi perunasalaatti (M</vt:lpstr>
      <vt:lpstr>Nyhtölohilasagnette (L) (30 hen</vt:lpstr>
      <vt:lpstr>Nyhtölohichili (M,L,G) (30 henk</vt:lpstr>
      <vt:lpstr>Nyhtölohiohrattovuoka (M,L) (30</vt:lpstr>
      <vt:lpstr>Lohikiusaus (L,G) (30 henk)</vt:lpstr>
      <vt:lpstr>Lähikala cheviche</vt:lpstr>
      <vt:lpstr>Täytetty lähikalapatonki</vt:lpstr>
      <vt:lpstr>Täytetty lohipatonki </vt:lpstr>
      <vt:lpstr>Liemi (Keitto)</vt:lpstr>
      <vt:lpstr>Tilliöljy (Keitto)</vt:lpstr>
      <vt:lpstr>Ahvenconfit (Keitto)</vt:lpstr>
      <vt:lpstr>chili-valkosipuli-tomaatti</vt:lpstr>
      <vt:lpstr>"Pizzakala"</vt:lpstr>
      <vt:lpstr>tomaatti-valkosipuli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Topi Kumpulainen</dc:creator>
  <cp:lastModifiedBy>Topi Kumpulainen</cp:lastModifiedBy>
  <cp:lastPrinted>2025-05-06T06:38:08Z</cp:lastPrinted>
  <dcterms:created xsi:type="dcterms:W3CDTF">2015-06-05T18:19:34Z</dcterms:created>
  <dcterms:modified xsi:type="dcterms:W3CDTF">2025-05-06T06:38:14Z</dcterms:modified>
</cp:coreProperties>
</file>